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Лист1!$A$11:$E$389</definedName>
    <definedName name="_xlnm._FilterDatabase" localSheetId="1" hidden="1">Лист2!$A$9:$H$163</definedName>
    <definedName name="_xlnm.Print_Titles" localSheetId="0">Лист1!$9:$9</definedName>
    <definedName name="_xlnm.Print_Area" localSheetId="0">Лист1!$A$1:$E$392</definedName>
  </definedNames>
  <calcPr calcId="144525"/>
</workbook>
</file>

<file path=xl/calcChain.xml><?xml version="1.0" encoding="utf-8"?>
<calcChain xmlns="http://schemas.openxmlformats.org/spreadsheetml/2006/main">
  <c r="E300" i="1" l="1"/>
  <c r="E185" i="1" l="1"/>
  <c r="E203" i="1" l="1"/>
  <c r="E316" i="1" l="1"/>
  <c r="E125" i="1" l="1"/>
  <c r="E294" i="1" l="1"/>
  <c r="E200" i="1" l="1"/>
  <c r="E167" i="1"/>
  <c r="E297" i="1"/>
  <c r="E251" i="1"/>
  <c r="E11" i="1" l="1"/>
  <c r="E62" i="1" l="1"/>
  <c r="E140" i="1" l="1"/>
  <c r="E173" i="1" l="1"/>
  <c r="E152" i="1"/>
  <c r="E148" i="1"/>
  <c r="E143" i="1"/>
  <c r="E134" i="1"/>
  <c r="E66" i="1"/>
  <c r="E58" i="1"/>
  <c r="E55" i="1"/>
  <c r="E51" i="1"/>
  <c r="E38" i="1"/>
  <c r="E30" i="1"/>
  <c r="E25" i="1"/>
  <c r="E41" i="1" l="1"/>
  <c r="E162" i="1" l="1"/>
  <c r="E377" i="1"/>
  <c r="E350"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292" i="1"/>
  <c r="G9" i="2" l="1"/>
  <c r="E154" i="1"/>
  <c r="E183" i="1" l="1"/>
  <c r="E146" i="1"/>
  <c r="E249" i="1"/>
  <c r="E160" i="1" l="1"/>
  <c r="E158" i="1"/>
  <c r="E156" i="1"/>
  <c r="E138" i="1"/>
  <c r="E64" i="1" l="1"/>
  <c r="E36" i="1"/>
  <c r="E10" i="1" s="1"/>
</calcChain>
</file>

<file path=xl/sharedStrings.xml><?xml version="1.0" encoding="utf-8"?>
<sst xmlns="http://schemas.openxmlformats.org/spreadsheetml/2006/main" count="1958" uniqueCount="675">
  <si>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</si>
  <si>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</si>
  <si>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</si>
  <si>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</si>
  <si>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</si>
  <si>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</si>
  <si>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</si>
  <si>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</si>
  <si>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</si>
  <si>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</si>
  <si>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</si>
  <si>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</si>
  <si>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</si>
  <si>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</si>
  <si>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</si>
  <si>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</si>
  <si>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</si>
  <si>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</si>
  <si>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</si>
  <si>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</si>
  <si>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</si>
  <si>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</si>
  <si>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</si>
  <si>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</si>
  <si>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</si>
  <si>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</si>
  <si>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</si>
  <si>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</si>
  <si>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</si>
  <si>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</si>
  <si>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</si>
  <si>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</si>
  <si>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</si>
  <si>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</si>
  <si>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</si>
  <si>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</si>
  <si>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</si>
  <si>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</si>
  <si>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</si>
  <si>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</si>
  <si>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</si>
  <si>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</si>
  <si>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</si>
  <si>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</si>
  <si>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</si>
  <si>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</si>
  <si>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</si>
  <si>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</si>
  <si>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</si>
  <si>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</si>
  <si>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</si>
  <si>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</si>
  <si>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</si>
  <si>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</si>
  <si>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</si>
  <si>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</si>
  <si>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</si>
  <si>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</si>
  <si>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</si>
  <si>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</si>
  <si>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</si>
  <si>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</si>
  <si>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</si>
  <si>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</si>
  <si>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</si>
  <si>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</si>
  <si>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</si>
  <si>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</si>
  <si>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</si>
  <si>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</si>
  <si>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</si>
  <si>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</si>
  <si>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</si>
  <si>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</si>
  <si>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</si>
  <si>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</si>
  <si>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</si>
  <si>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</si>
  <si>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</si>
  <si>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</si>
  <si>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</si>
  <si>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</si>
  <si>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</si>
  <si>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</si>
  <si>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</si>
  <si>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</si>
  <si>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</si>
  <si>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</si>
  <si>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</si>
  <si>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</si>
  <si>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</si>
  <si>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</si>
  <si>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</si>
  <si>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</si>
  <si>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</si>
  <si>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</si>
  <si>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</si>
  <si>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</si>
  <si>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</si>
  <si>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</si>
  <si>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</si>
  <si>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</si>
  <si>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</si>
  <si>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</si>
  <si>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</si>
  <si>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</si>
  <si>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</si>
  <si>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</si>
  <si>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</si>
  <si>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</si>
  <si>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</si>
  <si>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</si>
  <si>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</si>
  <si>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</si>
  <si>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</si>
  <si>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</si>
  <si>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</si>
  <si>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</si>
  <si>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</si>
  <si>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</si>
  <si>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</si>
  <si>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</si>
  <si>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</si>
  <si>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</si>
  <si>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</si>
  <si>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</si>
  <si>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</si>
  <si>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</si>
  <si>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</si>
  <si>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</si>
  <si>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</si>
  <si>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</si>
  <si>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</si>
  <si>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</si>
  <si>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</si>
  <si>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</si>
  <si>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</si>
  <si>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</si>
  <si>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</si>
  <si>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</si>
  <si>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</si>
  <si>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</si>
  <si>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</si>
  <si>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</si>
  <si>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</si>
  <si>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</si>
  <si>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</si>
  <si>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</si>
  <si>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</si>
  <si>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</si>
  <si>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</si>
  <si>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</si>
  <si>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</si>
  <si>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</si>
  <si>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</si>
  <si>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</si>
  <si>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</si>
  <si>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</si>
  <si>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</si>
  <si>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</si>
  <si>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</si>
  <si>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</si>
  <si>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</si>
  <si>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</si>
  <si>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</si>
  <si>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</si>
  <si>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</si>
  <si>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</si>
  <si>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</si>
  <si>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</si>
  <si>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</si>
  <si>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</si>
  <si>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</si>
  <si>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</si>
  <si>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</si>
  <si>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</si>
  <si>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</si>
  <si>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</si>
  <si>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</si>
  <si>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</si>
  <si>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</si>
  <si>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</si>
  <si>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</si>
  <si>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</si>
  <si>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</si>
  <si>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</si>
  <si>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</si>
  <si>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</si>
  <si>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</si>
  <si>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</si>
  <si>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</si>
  <si>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</si>
  <si>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</si>
  <si>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</si>
  <si>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</si>
  <si>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</si>
  <si>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</si>
  <si>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</si>
  <si>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</si>
  <si>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</si>
  <si>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</si>
  <si>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</si>
  <si>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</si>
  <si>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</si>
  <si>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</si>
  <si>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</si>
  <si>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</si>
  <si>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</si>
  <si>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</si>
  <si>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</si>
  <si>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</si>
  <si>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</si>
  <si>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</si>
  <si>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</si>
  <si>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</si>
  <si>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</si>
  <si>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</si>
  <si>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</si>
  <si>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</si>
  <si>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</si>
  <si>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</si>
  <si>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</si>
  <si>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</si>
  <si>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</si>
  <si>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</si>
  <si>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</si>
  <si>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</si>
  <si>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</si>
  <si>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</si>
  <si>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</si>
  <si>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</si>
  <si>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</si>
  <si>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</si>
  <si>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</si>
  <si>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</si>
  <si>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</si>
  <si>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</si>
  <si>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</si>
  <si>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</si>
  <si>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</si>
  <si>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</si>
  <si>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</si>
  <si>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</si>
  <si>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</si>
  <si>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</si>
  <si>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</si>
  <si>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</si>
  <si>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</si>
  <si>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</si>
  <si>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</si>
  <si>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</si>
  <si>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</si>
  <si>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</si>
  <si>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</si>
  <si>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</si>
  <si>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</si>
  <si>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</si>
  <si>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</si>
  <si>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</si>
  <si>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</si>
  <si>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</si>
  <si>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</si>
  <si>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</si>
  <si>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</si>
  <si>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</si>
  <si>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</si>
  <si>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</si>
  <si>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</si>
  <si>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</si>
  <si>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</si>
  <si>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</si>
  <si>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</si>
  <si>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</si>
  <si>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</si>
  <si>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</si>
  <si>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</si>
  <si>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</si>
  <si>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</si>
  <si>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</si>
  <si>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</si>
  <si>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</si>
  <si>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</si>
  <si>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</si>
  <si>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</si>
  <si>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</si>
  <si>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</si>
  <si>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</si>
  <si>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</si>
  <si>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</si>
  <si>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</si>
  <si>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</si>
  <si>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</si>
  <si>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</si>
  <si>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</si>
  <si>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</si>
  <si>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</si>
  <si>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</si>
  <si>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</si>
  <si>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</si>
  <si>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</si>
  <si>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</si>
  <si>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</si>
  <si>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</si>
  <si>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</si>
  <si>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</si>
  <si>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</si>
  <si>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</si>
  <si>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</si>
  <si>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</si>
  <si>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</si>
  <si>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</si>
  <si>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</si>
  <si>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</si>
  <si>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</si>
  <si>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</si>
  <si>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</si>
  <si>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</si>
  <si>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</si>
  <si>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</si>
  <si>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</si>
  <si>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</si>
  <si>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</si>
  <si>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</si>
  <si>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</si>
  <si>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</si>
  <si>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</si>
  <si>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</si>
  <si>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</si>
  <si>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</si>
  <si>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</si>
  <si>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</si>
  <si>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</si>
  <si>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</si>
  <si>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</si>
  <si>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</si>
  <si>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</si>
  <si>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</si>
  <si>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</si>
  <si>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</si>
  <si>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</si>
  <si>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</si>
  <si>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</si>
  <si>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1 05 02020 02 2100</t>
  </si>
  <si>
    <t>1 05 02020 02 3000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</si>
  <si>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</si>
  <si>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</si>
  <si>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</si>
  <si>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</si>
  <si>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</si>
  <si>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</si>
  <si>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</si>
  <si>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</si>
  <si>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</si>
  <si>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</si>
  <si>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</si>
  <si>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</si>
  <si>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</si>
  <si>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</si>
  <si>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</si>
  <si>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</si>
  <si>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</si>
  <si>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</si>
  <si>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</si>
  <si>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</si>
  <si>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</si>
  <si>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</si>
  <si>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</si>
  <si>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</si>
  <si>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</si>
  <si>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</si>
  <si>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</si>
  <si>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</si>
  <si>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</si>
  <si>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</si>
  <si>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</si>
  <si>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</si>
  <si>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</si>
  <si>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</si>
  <si>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</si>
  <si>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</si>
  <si>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</si>
  <si>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</si>
  <si>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</si>
  <si>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</si>
  <si>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</si>
  <si>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</si>
  <si>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</si>
  <si>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</si>
  <si>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</si>
  <si>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</si>
  <si>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</si>
  <si>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</si>
  <si>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</si>
  <si>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</si>
  <si>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</si>
  <si>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</si>
  <si>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</si>
  <si>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</si>
  <si>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</si>
  <si>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</si>
  <si>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</si>
  <si>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</si>
  <si>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</si>
  <si>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</si>
  <si>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</si>
  <si>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</si>
  <si>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</si>
  <si>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</si>
  <si>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</si>
  <si>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</si>
  <si>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</si>
  <si>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</si>
  <si>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</si>
  <si>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</si>
  <si>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</si>
  <si>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</si>
  <si>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</si>
  <si>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</si>
  <si>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</si>
  <si>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</si>
  <si>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</si>
  <si>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</si>
  <si>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</si>
  <si>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</si>
  <si>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</si>
  <si>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</si>
  <si>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</si>
  <si>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</si>
  <si>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</si>
  <si>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</si>
  <si>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</si>
  <si>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</si>
  <si>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1 12 01030 01 2100</t>
  </si>
  <si>
    <t>Плата за сбросы загрязняющих веществ в водные объекты (пени по соответствующему платежу)</t>
  </si>
  <si>
    <t>1 12 01041 01 2100</t>
  </si>
  <si>
    <t>Плата за размещение отходов производства (пени по соответствующему платежу)</t>
  </si>
  <si>
    <t>1 03 02231 01 0000</t>
  </si>
  <si>
    <t>1 03 02241 01 0000</t>
  </si>
  <si>
    <t>1 03 02251 01 0000</t>
  </si>
  <si>
    <t>1 03 02261 01 0000</t>
  </si>
  <si>
    <t>1 01 02010 01 2200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</si>
  <si>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</si>
  <si>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</si>
  <si>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</si>
  <si>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</si>
  <si>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</si>
  <si>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1 05 01012 01 3000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</si>
  <si>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</si>
  <si>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1 05 01022 01 1000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</si>
  <si>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</si>
  <si>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1 05 02010 02 4000</t>
  </si>
  <si>
    <t>Единый налог на вмененный доход для отдельных видов деятельности (прочие поступления)</t>
  </si>
  <si>
    <t>1 16 35030 05 0000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</si>
  <si>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(сумма платежа (перерасчеты, недоимка и задолженность по соответствующему платежу, в том числе по отмененному)</t>
  </si>
  <si>
    <t>1 08 07174 01 1000</t>
  </si>
  <si>
    <t>2 02 25081 05 0000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</si>
  <si>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</si>
  <si>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2 02 25229 05 0000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</si>
  <si>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</si>
  <si>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2 07 05020 05 0000</t>
  </si>
  <si>
    <t>Поступления от денежных пожертвований, предоставляемых физическими лицами получателям средств бюджетов муниципальных районов</t>
  </si>
  <si>
    <t>2 19 25112 05 0000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</si>
  <si>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</si>
  <si>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</si>
  <si>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</si>
  <si>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</si>
  <si>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2 04 05020 05 0000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</si>
  <si>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</si>
  <si>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 xml:space="preserve">1 12 01042 01 2100 </t>
  </si>
  <si>
    <t>Плата за размещение твердых коммунальных отходов (пени по соответствующему платежу)</t>
  </si>
  <si>
    <t>1 16 10123 01 0051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</si>
  <si>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</si>
  <si>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 xml:space="preserve">1 16 10123 01 0051 </t>
  </si>
  <si>
    <t>1 08 03010 01 4000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</si>
  <si>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</si>
  <si>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1 16 10129 01 0000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</si>
  <si>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</si>
  <si>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823</t>
  </si>
  <si>
    <t>Администрация Главы Республики Коми</t>
  </si>
  <si>
    <t>1 08 07150 01 1000</t>
  </si>
  <si>
    <t>1 16 01143 01 9000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</si>
  <si>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</si>
  <si>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1 16 01193 01 9000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</si>
  <si>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</si>
  <si>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1 16 01083 01 0031</t>
  </si>
  <si>
    <t>1 16 11050 01 0000</t>
  </si>
  <si>
    <t>1 16 01053 01 0035</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</si>
  <si>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</si>
  <si>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1 16 01063 01 0101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</si>
  <si>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</si>
  <si>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1 16 01073 01 0017</t>
  </si>
  <si>
    <t>1 16 01073 01 0027</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</si>
  <si>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</si>
  <si>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890</t>
  </si>
  <si>
    <t>Министерство юстиции Республики Коми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</si>
  <si>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</si>
  <si>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1 16 01063 01 0008</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</si>
  <si>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</si>
  <si>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1 16 01063 01 0009</t>
  </si>
  <si>
    <t>1 16 01063 01 0091</t>
  </si>
  <si>
    <t>1 16 01073 01 0019</t>
  </si>
  <si>
    <t xml:space="preserve">1 16 01073 01 0027 </t>
  </si>
  <si>
    <t>1 16  01083 01 0028</t>
  </si>
  <si>
    <t>1 16  01083 01 0037</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</si>
  <si>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</si>
  <si>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1 16 01093 01 0022</t>
  </si>
  <si>
    <t>1 16 01133 01 0025</t>
  </si>
  <si>
    <t>1 16 01133 01 9000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</si>
  <si>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</si>
  <si>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1 16 01143 01 0002 </t>
  </si>
  <si>
    <t>1 16 01143 01 0016</t>
  </si>
  <si>
    <t>1 16 01143 01 0171</t>
  </si>
  <si>
    <t>1 16 01153 01 0005</t>
  </si>
  <si>
    <t>1 16 01153 01 0006</t>
  </si>
  <si>
    <t>1 16 01153 01 9000</t>
  </si>
  <si>
    <t>1 16 01173 01 0007</t>
  </si>
  <si>
    <t>1 16 01173 01 0008</t>
  </si>
  <si>
    <t>1 16 01173 01 9000</t>
  </si>
  <si>
    <t>1 16 01193 01 0005</t>
  </si>
  <si>
    <t>1 16 01193 01 0007</t>
  </si>
  <si>
    <t>1 16 01193 01 0012</t>
  </si>
  <si>
    <t>1 16 01193 01 0013</t>
  </si>
  <si>
    <t>1 16 01203 01 0008</t>
  </si>
  <si>
    <t>1 16 01203 01 9000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</si>
  <si>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</si>
  <si>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</si>
  <si>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</si>
  <si>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1 16 07010 05 0000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</si>
  <si>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</si>
  <si>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1 16 07090 05 0000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</si>
  <si>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</si>
  <si>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2 18 05020 05 0000</t>
  </si>
  <si>
    <t>Доходы бюджетов муниципальных районов от возврата автономными учреждениями остатков субсидий прошлых лет</t>
  </si>
  <si>
    <t>2 18 05030 05 0000</t>
  </si>
  <si>
    <t>Доходы бюджетов муниципальных районов от возврата иными организациями остатков субсидий прошлых лет</t>
  </si>
  <si>
    <t>2 02 25304 05 0000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</si>
  <si>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</si>
  <si>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2 02 25491 05 0000</t>
  </si>
  <si>
    <t>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</si>
  <si>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2 02 45303 05 0000</t>
  </si>
  <si>
    <t>2 02 19999 05 0000</t>
  </si>
  <si>
    <t>Прочие дотации бюджетам муниципальных районов</t>
  </si>
  <si>
    <t>172</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</si>
  <si>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</si>
  <si>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</si>
  <si>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</si>
  <si>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1 16 01203 01 0021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</si>
  <si>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санитарной безопасности в лесах)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</si>
  <si>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</si>
  <si>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</si>
  <si>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</si>
  <si>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</si>
  <si>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</si>
  <si>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</si>
  <si>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</si>
  <si>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1 16  01083 01 0281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</si>
  <si>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</si>
  <si>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законодательства о хранении документов и информации, содержащейся в информационных системах)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</si>
  <si>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</si>
  <si>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</si>
  <si>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</si>
  <si>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</si>
  <si>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</si>
  <si>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</si>
  <si>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</si>
  <si>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</si>
  <si>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</si>
  <si>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</si>
  <si>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</si>
  <si>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1 16 01053 01 9000</t>
  </si>
  <si>
    <t>Дотации бюджетам муниципальных районов на выравнивание бюджетной обеспеченности из бюджета субъекта Российской Федерации</t>
  </si>
  <si>
    <t xml:space="preserve">Субсидии бюджетам муниципальных районов на поддержку отрасли культуры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</si>
  <si>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</si>
  <si>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Федеральное агентство по техническому регулированию и метрологии</t>
  </si>
  <si>
    <t>Межрегиональное управление Федеральной службы по надзору в сфере природопользования (Росприроднадзора) по Республике Коми и Ненецкому автономному округу</t>
  </si>
  <si>
    <t xml:space="preserve">1 12 01010 01 2100 </t>
  </si>
  <si>
    <t>Плата за выбросы загрязняющих веществ в атмосферный воздух стационарными объектами (пени по соответствующему платежу)</t>
  </si>
  <si>
    <t>1 01 02040 01 1000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</si>
  <si>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</si>
  <si>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1 01 02080 01 1000 </t>
  </si>
  <si>
    <t>1 01 02080 01 2100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</si>
  <si>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</si>
  <si>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1 05 01012 01 1000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</si>
  <si>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</si>
  <si>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1 08 03010 01 1050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</si>
  <si>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</si>
  <si>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</si>
  <si>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</si>
  <si>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1 16 01063 01 0023</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</si>
  <si>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t>
  </si>
  <si>
    <t>1 16 01063 01 9000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</si>
  <si>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</si>
  <si>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1 16 01073 01  0012</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</si>
  <si>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
</t>
  </si>
  <si>
    <t>1 16 01123 01 0002</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</si>
  <si>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</si>
  <si>
    <t>1 16 01153 01 0012</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</si>
  <si>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
</t>
  </si>
  <si>
    <t>1 16 01183 01 0000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</si>
  <si>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</si>
  <si>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1 16 01193 01 0401</t>
  </si>
  <si>
    <t>1 16 01333 01 0000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</si>
  <si>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</si>
  <si>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1 17 15030 05 0000</t>
  </si>
  <si>
    <t>Инициативные платежи, зачисляемые в бюджеты муниципальных районов</t>
  </si>
  <si>
    <t>2 02 20077 05 0000</t>
  </si>
  <si>
    <t>2 02 35469 05 0000</t>
  </si>
  <si>
    <t>Субвенции бюджетам муниципальных районов на проведение Всероссийской переписи населения 2020 года</t>
  </si>
  <si>
    <t>1 14 06313 05 0000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</si>
  <si>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</si>
  <si>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1 14 06313 13 0000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</si>
  <si>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</si>
  <si>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2 18 60010 05 0000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</si>
  <si>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</si>
  <si>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</si>
  <si>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</si>
  <si>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</si>
  <si>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</si>
  <si>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непредоставление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</si>
  <si>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</si>
  <si>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 xml:space="preserve">182 </t>
  </si>
  <si>
    <t>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</si>
  <si>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1 01 02080 01 3000</t>
  </si>
  <si>
    <t>1 05 03010 01 4000</t>
  </si>
  <si>
    <t>Единый сельскохозяйственный налог (прочие поступления)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</si>
  <si>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</si>
  <si>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</si>
  <si>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1 16 01073 01 0233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</si>
  <si>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</si>
  <si>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1 16 01193 01 0029</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</si>
  <si>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</si>
  <si>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1 16 01203 01 0010</t>
  </si>
  <si>
    <t xml:space="preserve">890 </t>
  </si>
  <si>
    <t>1 16 10032 05 0000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</si>
  <si>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</si>
  <si>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Субсидии бюджетам муниципальных районов на реализацию мероприятий по обеспечению жильем молодых семей</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</si>
  <si>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</si>
  <si>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1 16 01053 01 0059</t>
  </si>
  <si>
    <t>1 01 02030 01 2200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</si>
  <si>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(суммы денежных взысканий (штрафов) по соответствующему платежу согласно законодательству Российской Федерации)</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</si>
  <si>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</si>
  <si>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ДОХОДЫ БЮДЖЕТА МУНИЦИПАЛЬНОГО ОБРАЗОВАНИЯ  МУНИЦИПАЛЬНОГО РАЙОНА "ПЕЧОРА" ЗА 2023 ГОД ПО КОДАМ КЛАССИФИКАЦИИ ДОХОДОВ БЮДЖЕТОВ                                                                                                                              </t>
  </si>
  <si>
    <t>Межрегиональное территориальное управление Федеральной службы по надзору в сфере транспорта по Северо-западному федеральному округу (МТУ Ространснадзора по СЗФО) г.Санкт-Петербург</t>
  </si>
  <si>
    <t xml:space="preserve">1 01 02130 01 1000 </t>
  </si>
  <si>
    <t>1 01 02140 01 1000</t>
  </si>
  <si>
    <t xml:space="preserve">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</si>
  <si>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рублей)(сумма платежа (перерасчеты, недоимка и задолженность по соответствующему платежу, в том числе по отмененному)
</t>
  </si>
  <si>
    <t>879</t>
  </si>
  <si>
    <t>Министерство цифрового развития, связи и массовых коммуникаций Республики Коми</t>
  </si>
  <si>
    <t xml:space="preserve">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
</t>
  </si>
  <si>
    <t>1 16 01053 01 0351</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</si>
  <si>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</si>
  <si>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1 16 01143 01 0102</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</si>
  <si>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</si>
  <si>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</si>
  <si>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
</t>
  </si>
  <si>
    <t>1 16 01203 01 0013</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</si>
  <si>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
</t>
  </si>
  <si>
    <t>2 02 25116 05 0000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</si>
  <si>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</si>
  <si>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2 02 45453 05 0000</t>
  </si>
  <si>
    <t>Межбюджетные трансферты, передаваемые бюджетам муниципальных районов  на создание виртуальных концертных залов</t>
  </si>
  <si>
    <t>2 02 25098 05 0000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</si>
  <si>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</si>
  <si>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2 02 45179 05 0000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</si>
  <si>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</si>
  <si>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</si>
  <si>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</si>
  <si>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</si>
  <si>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</si>
  <si>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Министерство образования и науки Республики Коми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</si>
  <si>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или потребления никотинсодержащей продукции)</t>
  </si>
  <si>
    <t xml:space="preserve">муниципального района "Печора" </t>
  </si>
  <si>
    <t xml:space="preserve">к  решению Совета </t>
  </si>
  <si>
    <t>от 26 июня 2024 года № 7-33/398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</si>
</sst>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_-* #,##0.0_р_._-;\-* #,##0.0_р_._-;_-* &quot;-&quot;??_р_._-;_-@_-"/>
    <numFmt numFmtId="166" formatCode="_-* #,##0_р_._-;\-* #,##0_р_._-;_-* &quot;-&quot;??_р_._-;_-@_-"/>
    <numFmt numFmtId="167" formatCode="#,##0.0"/>
    <numFmt numFmtId="168" formatCode="000000"/>
    <numFmt numFmtId="169" formatCode="?"/>
  </numFmts>
  <fonts count="17"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charset val="204"/>
    </font>
    <font>
      <b/>
      <sz val="13"/>
      <name val="Times New Roman"/>
      <family val="1"/>
    </font>
    <font>
      <sz val="13"/>
      <name val="Times New Roman"/>
      <family val="1"/>
    </font>
    <font>
      <sz val="13"/>
      <color rgb="FFFF0000"/>
      <name val="Times New Roman"/>
      <family val="1"/>
    </font>
    <font>
      <b/>
      <sz val="13"/>
      <color rgb="FFFF0000"/>
      <name val="Times New Roman"/>
      <family val="1"/>
    </font>
    <font>
      <b/>
      <sz val="13"/>
      <color theme="1"/>
      <name val="Times New Roman"/>
      <family val="1"/>
    </font>
    <font>
      <sz val="13"/>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52">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6"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6" fontId="3" fillId="0" borderId="0" xfId="0" applyNumberFormat="1" applyFont="1" applyAlignment="1">
      <alignment horizontal="center" vertical="center"/>
    </xf>
    <xf numFmtId="167" fontId="3" fillId="0" borderId="1" xfId="1" applyNumberFormat="1" applyFont="1" applyFill="1" applyBorder="1" applyAlignment="1">
      <alignment horizontal="center" vertical="center" wrapText="1"/>
    </xf>
    <xf numFmtId="166"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5" fontId="3" fillId="2" borderId="0" xfId="1" applyNumberFormat="1" applyFont="1" applyFill="1" applyBorder="1" applyAlignment="1">
      <alignment horizontal="center" vertical="center" wrapText="1"/>
    </xf>
    <xf numFmtId="164"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7"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6"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6"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7" fontId="1" fillId="0" borderId="0" xfId="0" applyNumberFormat="1" applyFont="1" applyFill="1" applyBorder="1" applyAlignment="1">
      <alignment horizontal="center"/>
    </xf>
    <xf numFmtId="167"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7"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6" fontId="3" fillId="2" borderId="27" xfId="1" applyNumberFormat="1" applyFont="1" applyFill="1" applyBorder="1" applyAlignment="1">
      <alignment horizontal="center" vertical="center" wrapText="1"/>
    </xf>
    <xf numFmtId="0" fontId="3" fillId="0" borderId="27" xfId="0" applyFont="1" applyFill="1" applyBorder="1"/>
    <xf numFmtId="166"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7"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7" fontId="3" fillId="0" borderId="44" xfId="0" applyNumberFormat="1" applyFont="1" applyBorder="1" applyAlignment="1" applyProtection="1">
      <alignment horizontal="center" vertical="center" wrapText="1"/>
    </xf>
    <xf numFmtId="167" fontId="3" fillId="0" borderId="45" xfId="0" applyNumberFormat="1" applyFont="1" applyBorder="1" applyAlignment="1" applyProtection="1">
      <alignment horizontal="center" vertical="center" wrapText="1"/>
    </xf>
    <xf numFmtId="167"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7" fontId="3" fillId="0" borderId="49" xfId="0" applyNumberFormat="1" applyFont="1" applyBorder="1" applyAlignment="1" applyProtection="1">
      <alignment horizontal="center" vertical="center" wrapText="1"/>
    </xf>
    <xf numFmtId="167" fontId="3" fillId="0" borderId="44" xfId="0" applyNumberFormat="1" applyFont="1" applyBorder="1" applyAlignment="1">
      <alignment horizontal="center" vertical="center" wrapText="1"/>
    </xf>
    <xf numFmtId="167" fontId="3" fillId="0" borderId="19" xfId="0" applyNumberFormat="1" applyFont="1" applyBorder="1" applyAlignment="1">
      <alignment horizontal="center" vertical="center" wrapText="1"/>
    </xf>
    <xf numFmtId="167"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7" fontId="4" fillId="0" borderId="16" xfId="0"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7" fontId="3" fillId="0" borderId="50" xfId="0" applyNumberFormat="1" applyFont="1" applyBorder="1" applyAlignment="1" applyProtection="1">
      <alignment horizontal="center" vertical="center" wrapText="1"/>
    </xf>
    <xf numFmtId="167"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6" fontId="1" fillId="0" borderId="0" xfId="0" applyNumberFormat="1" applyFont="1" applyAlignment="1">
      <alignment horizontal="right" vertical="center"/>
    </xf>
    <xf numFmtId="167" fontId="1" fillId="0"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167"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0" fontId="1" fillId="0" borderId="3" xfId="0" applyFont="1" applyFill="1" applyBorder="1"/>
    <xf numFmtId="0" fontId="1" fillId="0" borderId="20" xfId="0" applyFont="1" applyFill="1" applyBorder="1"/>
    <xf numFmtId="49" fontId="8" fillId="0" borderId="25" xfId="0" applyNumberFormat="1" applyFont="1" applyBorder="1" applyAlignment="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1" fillId="0" borderId="1" xfId="0" applyNumberFormat="1" applyFont="1" applyBorder="1" applyAlignment="1" applyProtection="1">
      <alignment horizontal="left" vertical="center" wrapText="1"/>
    </xf>
    <xf numFmtId="167" fontId="1" fillId="0" borderId="0" xfId="0" applyNumberFormat="1" applyFont="1" applyFill="1" applyBorder="1" applyProtection="1">
      <protection locked="0"/>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top" wrapText="1" shrinkToFit="1"/>
      <protection locked="0"/>
    </xf>
    <xf numFmtId="49" fontId="8" fillId="3" borderId="38" xfId="0" applyNumberFormat="1" applyFont="1" applyFill="1" applyBorder="1" applyAlignment="1">
      <alignment horizontal="center" vertical="center" wrapText="1"/>
    </xf>
    <xf numFmtId="49" fontId="8" fillId="3" borderId="32" xfId="0" applyNumberFormat="1" applyFont="1" applyFill="1" applyBorder="1" applyAlignment="1">
      <alignment horizontal="center" vertical="center" wrapText="1"/>
    </xf>
    <xf numFmtId="49" fontId="1" fillId="3" borderId="55"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49" fontId="3" fillId="3" borderId="38"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0" fontId="10" fillId="0" borderId="0" xfId="0" applyFont="1" applyFill="1" applyBorder="1"/>
    <xf numFmtId="49" fontId="4" fillId="0" borderId="25" xfId="0" applyNumberFormat="1" applyFont="1" applyBorder="1" applyAlignment="1">
      <alignment horizontal="center" vertical="center" wrapText="1"/>
    </xf>
    <xf numFmtId="0" fontId="4" fillId="0" borderId="0" xfId="0" applyFont="1" applyFill="1" applyBorder="1"/>
    <xf numFmtId="0" fontId="1" fillId="0" borderId="1" xfId="0" applyNumberFormat="1" applyFont="1" applyBorder="1" applyAlignment="1" applyProtection="1">
      <alignment horizontal="left" vertical="top" wrapText="1"/>
    </xf>
    <xf numFmtId="0" fontId="3" fillId="0" borderId="1" xfId="0" applyNumberFormat="1" applyFont="1" applyBorder="1" applyAlignment="1" applyProtection="1">
      <alignment horizontal="left" vertical="top" wrapText="1" shrinkToFit="1"/>
      <protection locked="0"/>
    </xf>
    <xf numFmtId="0" fontId="3" fillId="0" borderId="1" xfId="0" quotePrefix="1" applyNumberFormat="1" applyFont="1" applyBorder="1" applyAlignment="1" applyProtection="1">
      <alignment horizontal="left" vertical="top" wrapText="1" shrinkToFit="1"/>
      <protection locked="0"/>
    </xf>
    <xf numFmtId="0" fontId="1" fillId="0" borderId="1" xfId="0" applyNumberFormat="1" applyFont="1" applyFill="1" applyBorder="1" applyAlignment="1" applyProtection="1">
      <alignment horizontal="left" vertical="top" wrapText="1"/>
    </xf>
    <xf numFmtId="49" fontId="4" fillId="3" borderId="39"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4" fillId="3" borderId="25" xfId="0"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top" wrapText="1" shrinkToFit="1"/>
      <protection locked="0"/>
    </xf>
    <xf numFmtId="0" fontId="3" fillId="3" borderId="1" xfId="0" applyNumberFormat="1" applyFont="1" applyFill="1" applyBorder="1" applyAlignment="1" applyProtection="1">
      <alignment horizontal="left" vertical="center" wrapText="1" shrinkToFit="1"/>
      <protection locked="0"/>
    </xf>
    <xf numFmtId="0" fontId="8" fillId="3" borderId="1" xfId="0" applyNumberFormat="1" applyFont="1" applyFill="1" applyBorder="1" applyAlignment="1" applyProtection="1">
      <alignment horizontal="left" vertical="center" wrapText="1" shrinkToFit="1"/>
      <protection locked="0"/>
    </xf>
    <xf numFmtId="0" fontId="1" fillId="0" borderId="0" xfId="0" applyNumberFormat="1" applyFont="1" applyBorder="1" applyAlignment="1" applyProtection="1">
      <alignment horizontal="left" vertical="center" wrapText="1"/>
    </xf>
    <xf numFmtId="49" fontId="3" fillId="0" borderId="1" xfId="0" applyNumberFormat="1" applyFont="1" applyBorder="1" applyAlignment="1" applyProtection="1">
      <alignment horizontal="left" vertical="center" wrapText="1"/>
    </xf>
    <xf numFmtId="0" fontId="1" fillId="0" borderId="1" xfId="0" applyNumberFormat="1" applyFont="1" applyFill="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shrinkToFit="1"/>
      <protection locked="0"/>
    </xf>
    <xf numFmtId="0" fontId="3" fillId="3" borderId="10" xfId="0" applyNumberFormat="1" applyFont="1" applyFill="1" applyBorder="1" applyAlignment="1" applyProtection="1">
      <alignment horizontal="left" vertical="center" wrapText="1" shrinkToFit="1"/>
      <protection locked="0"/>
    </xf>
    <xf numFmtId="0" fontId="1" fillId="3" borderId="10" xfId="0" applyNumberFormat="1" applyFont="1" applyFill="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4" fillId="0" borderId="1" xfId="0" applyNumberFormat="1" applyFont="1" applyBorder="1" applyAlignment="1" applyProtection="1">
      <alignment horizontal="left" vertical="center" wrapText="1"/>
    </xf>
    <xf numFmtId="0" fontId="1" fillId="0" borderId="53" xfId="0" applyNumberFormat="1" applyFont="1" applyBorder="1" applyAlignment="1" applyProtection="1">
      <alignment horizontal="left" vertical="center" wrapText="1"/>
    </xf>
    <xf numFmtId="0" fontId="1" fillId="0" borderId="56" xfId="0" applyNumberFormat="1" applyFont="1" applyBorder="1" applyAlignment="1" applyProtection="1">
      <alignment horizontal="left" vertical="center" wrapText="1"/>
    </xf>
    <xf numFmtId="0" fontId="1" fillId="0" borderId="54"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0" fontId="1" fillId="0" borderId="54" xfId="0" applyNumberFormat="1" applyFont="1" applyFill="1" applyBorder="1" applyAlignment="1" applyProtection="1">
      <alignment horizontal="left" vertical="center" wrapText="1"/>
    </xf>
    <xf numFmtId="169" fontId="1" fillId="0" borderId="1" xfId="0" applyNumberFormat="1" applyFont="1" applyBorder="1" applyAlignment="1" applyProtection="1">
      <alignment horizontal="left" vertical="center" wrapText="1"/>
    </xf>
    <xf numFmtId="169" fontId="1" fillId="0" borderId="54"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xf>
    <xf numFmtId="0" fontId="4" fillId="0" borderId="1"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shrinkToFit="1"/>
      <protection locked="0"/>
    </xf>
    <xf numFmtId="0" fontId="8" fillId="0" borderId="10" xfId="0" applyNumberFormat="1" applyFont="1" applyBorder="1" applyAlignment="1" applyProtection="1">
      <alignment horizontal="left" vertical="center" wrapText="1" shrinkToFit="1"/>
      <protection locked="0"/>
    </xf>
    <xf numFmtId="169" fontId="1" fillId="0" borderId="30" xfId="0" applyNumberFormat="1" applyFont="1" applyBorder="1" applyAlignment="1" applyProtection="1">
      <alignment horizontal="left" vertical="center" wrapText="1"/>
    </xf>
    <xf numFmtId="0" fontId="1" fillId="0" borderId="1" xfId="0" applyNumberFormat="1" applyFont="1" applyFill="1" applyBorder="1" applyAlignment="1">
      <alignment vertical="center" wrapText="1"/>
    </xf>
    <xf numFmtId="0" fontId="1" fillId="3" borderId="1" xfId="0" applyNumberFormat="1" applyFont="1" applyFill="1" applyBorder="1" applyAlignment="1">
      <alignment horizontal="left" vertical="center" wrapText="1"/>
    </xf>
    <xf numFmtId="49" fontId="1" fillId="0" borderId="1"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xf>
    <xf numFmtId="0" fontId="8" fillId="3" borderId="10" xfId="0" applyNumberFormat="1" applyFont="1" applyFill="1" applyBorder="1" applyAlignment="1" applyProtection="1">
      <alignment horizontal="left" vertical="center" wrapText="1" shrinkToFit="1"/>
      <protection locked="0"/>
    </xf>
    <xf numFmtId="169" fontId="1" fillId="0" borderId="1" xfId="0" applyNumberFormat="1" applyFont="1" applyBorder="1" applyAlignment="1" applyProtection="1">
      <alignment horizontal="left" vertical="top" wrapText="1"/>
    </xf>
    <xf numFmtId="0" fontId="3" fillId="0" borderId="1" xfId="0" quotePrefix="1" applyNumberFormat="1" applyFont="1" applyBorder="1" applyAlignment="1" applyProtection="1">
      <alignment horizontal="left" vertical="center" wrapText="1" shrinkToFit="1"/>
      <protection locked="0"/>
    </xf>
    <xf numFmtId="49" fontId="3" fillId="0" borderId="25" xfId="0" applyNumberFormat="1" applyFont="1" applyBorder="1" applyAlignment="1">
      <alignment horizontal="center" vertical="center" wrapText="1"/>
    </xf>
    <xf numFmtId="167" fontId="11" fillId="3" borderId="1" xfId="1" applyNumberFormat="1" applyFont="1" applyFill="1" applyBorder="1" applyAlignment="1">
      <alignment horizontal="center" vertical="center" wrapText="1"/>
    </xf>
    <xf numFmtId="167" fontId="11" fillId="3" borderId="1" xfId="0" applyNumberFormat="1" applyFont="1" applyFill="1" applyBorder="1" applyAlignment="1">
      <alignment horizontal="center" vertical="center" wrapText="1"/>
    </xf>
    <xf numFmtId="167" fontId="12" fillId="3" borderId="1" xfId="0" applyNumberFormat="1" applyFont="1" applyFill="1" applyBorder="1" applyAlignment="1">
      <alignment horizontal="center" vertical="center" wrapText="1"/>
    </xf>
    <xf numFmtId="167" fontId="12" fillId="0" borderId="1" xfId="0" applyNumberFormat="1" applyFont="1" applyBorder="1" applyAlignment="1" applyProtection="1">
      <alignment horizontal="center" vertical="center" wrapText="1"/>
    </xf>
    <xf numFmtId="167" fontId="12" fillId="0" borderId="1" xfId="0" applyNumberFormat="1" applyFont="1" applyFill="1" applyBorder="1" applyAlignment="1" applyProtection="1">
      <alignment horizontal="center" vertical="center" wrapText="1"/>
    </xf>
    <xf numFmtId="167" fontId="11" fillId="0" borderId="1" xfId="0" applyNumberFormat="1" applyFont="1" applyBorder="1" applyAlignment="1">
      <alignment horizontal="center" vertical="center" wrapText="1"/>
    </xf>
    <xf numFmtId="167" fontId="12" fillId="0" borderId="1" xfId="0" applyNumberFormat="1" applyFont="1" applyBorder="1" applyAlignment="1">
      <alignment horizontal="center" vertical="center" wrapText="1"/>
    </xf>
    <xf numFmtId="167" fontId="13" fillId="0" borderId="1" xfId="0" applyNumberFormat="1" applyFont="1" applyFill="1" applyBorder="1" applyAlignment="1" applyProtection="1">
      <alignment horizontal="center" vertical="center" wrapText="1"/>
    </xf>
    <xf numFmtId="167" fontId="14" fillId="0" borderId="1" xfId="0" applyNumberFormat="1" applyFont="1" applyFill="1" applyBorder="1" applyAlignment="1">
      <alignment horizontal="center" vertical="center" wrapText="1"/>
    </xf>
    <xf numFmtId="167" fontId="13" fillId="0" borderId="1" xfId="0" applyNumberFormat="1" applyFont="1" applyFill="1" applyBorder="1" applyAlignment="1">
      <alignment horizontal="center" vertical="center"/>
    </xf>
    <xf numFmtId="167" fontId="12" fillId="0" borderId="1" xfId="0" applyNumberFormat="1" applyFont="1" applyBorder="1" applyAlignment="1">
      <alignment horizontal="center" vertical="center"/>
    </xf>
    <xf numFmtId="167" fontId="12" fillId="3" borderId="1" xfId="0" applyNumberFormat="1" applyFont="1" applyFill="1" applyBorder="1" applyAlignment="1" applyProtection="1">
      <alignment horizontal="center" vertical="center" wrapText="1"/>
    </xf>
    <xf numFmtId="167" fontId="11" fillId="0" borderId="1" xfId="0" applyNumberFormat="1" applyFont="1" applyBorder="1" applyAlignment="1" applyProtection="1">
      <alignment horizontal="center" vertical="center" wrapText="1"/>
    </xf>
    <xf numFmtId="167" fontId="12" fillId="0" borderId="53" xfId="0" applyNumberFormat="1" applyFont="1" applyBorder="1" applyAlignment="1" applyProtection="1">
      <alignment horizontal="center" vertical="center" wrapText="1"/>
    </xf>
    <xf numFmtId="167" fontId="12" fillId="0" borderId="54" xfId="0" applyNumberFormat="1" applyFont="1" applyBorder="1" applyAlignment="1" applyProtection="1">
      <alignment horizontal="center" vertical="center" wrapText="1"/>
    </xf>
    <xf numFmtId="167" fontId="12" fillId="0" borderId="1" xfId="0" applyNumberFormat="1" applyFont="1" applyBorder="1" applyAlignment="1" applyProtection="1">
      <alignment horizontal="center" vertical="top" wrapText="1"/>
    </xf>
    <xf numFmtId="167" fontId="14" fillId="3" borderId="1" xfId="0" applyNumberFormat="1" applyFont="1" applyFill="1" applyBorder="1" applyAlignment="1">
      <alignment horizontal="center" vertical="center" wrapText="1"/>
    </xf>
    <xf numFmtId="167" fontId="13" fillId="0" borderId="1"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167" fontId="15" fillId="0" borderId="1" xfId="0" applyNumberFormat="1" applyFont="1" applyBorder="1" applyAlignment="1">
      <alignment horizontal="center" vertical="center" wrapText="1"/>
    </xf>
    <xf numFmtId="167" fontId="16" fillId="0" borderId="1" xfId="0" applyNumberFormat="1" applyFont="1" applyBorder="1" applyAlignment="1">
      <alignment horizontal="center" vertical="center" wrapText="1"/>
    </xf>
    <xf numFmtId="167" fontId="13" fillId="0" borderId="1" xfId="0" applyNumberFormat="1" applyFont="1" applyBorder="1" applyAlignment="1" applyProtection="1">
      <alignment horizontal="center" vertical="center" wrapText="1"/>
    </xf>
    <xf numFmtId="167" fontId="11" fillId="0" borderId="1" xfId="0" applyNumberFormat="1" applyFont="1" applyFill="1" applyBorder="1" applyAlignment="1">
      <alignment horizontal="center" vertical="center" wrapText="1"/>
    </xf>
    <xf numFmtId="0" fontId="3" fillId="0" borderId="1" xfId="0" applyFont="1" applyBorder="1" applyAlignment="1">
      <alignment vertical="top" wrapText="1"/>
    </xf>
    <xf numFmtId="166" fontId="3" fillId="0" borderId="0" xfId="0" applyNumberFormat="1" applyFont="1" applyAlignment="1">
      <alignment horizontal="right" vertical="center"/>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166" fontId="4" fillId="0" borderId="0" xfId="0" applyNumberFormat="1" applyFont="1" applyAlignment="1">
      <alignment horizontal="right" vertical="center"/>
    </xf>
    <xf numFmtId="166"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168" fontId="4" fillId="3" borderId="9" xfId="0" applyNumberFormat="1" applyFont="1" applyFill="1" applyBorder="1" applyAlignment="1" applyProtection="1">
      <alignment horizontal="left" vertical="center" wrapText="1" shrinkToFit="1"/>
      <protection locked="0"/>
    </xf>
    <xf numFmtId="168" fontId="4" fillId="3" borderId="2" xfId="0" applyNumberFormat="1" applyFont="1" applyFill="1" applyBorder="1" applyAlignment="1" applyProtection="1">
      <alignment horizontal="left" vertical="center" wrapText="1" shrinkToFit="1"/>
      <protection locked="0"/>
    </xf>
    <xf numFmtId="168" fontId="4" fillId="3" borderId="5" xfId="0" applyNumberFormat="1" applyFont="1" applyFill="1" applyBorder="1" applyAlignment="1" applyProtection="1">
      <alignment horizontal="left" vertical="center" wrapText="1" shrinkToFit="1"/>
      <protection locked="0"/>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168" fontId="4" fillId="0" borderId="9" xfId="0" applyNumberFormat="1" applyFont="1" applyBorder="1" applyAlignment="1" applyProtection="1">
      <alignment horizontal="left" vertical="center" wrapText="1" shrinkToFit="1"/>
      <protection locked="0"/>
    </xf>
    <xf numFmtId="168" fontId="4" fillId="0" borderId="2" xfId="0" applyNumberFormat="1" applyFont="1" applyBorder="1" applyAlignment="1" applyProtection="1">
      <alignment horizontal="left" vertical="center" wrapText="1" shrinkToFit="1"/>
      <protection locked="0"/>
    </xf>
    <xf numFmtId="168" fontId="4" fillId="0" borderId="5" xfId="0" applyNumberFormat="1" applyFont="1" applyBorder="1" applyAlignment="1" applyProtection="1">
      <alignment horizontal="left" vertical="center" wrapText="1" shrinkToFit="1"/>
      <protection locked="0"/>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169" fontId="3" fillId="0" borderId="7" xfId="0" applyNumberFormat="1" applyFont="1" applyBorder="1" applyAlignment="1" applyProtection="1">
      <alignment horizontal="left" vertical="center" wrapText="1"/>
    </xf>
    <xf numFmtId="169" fontId="3" fillId="0" borderId="3" xfId="0" applyNumberFormat="1" applyFont="1" applyBorder="1" applyAlignment="1" applyProtection="1">
      <alignment horizontal="left" vertical="center" wrapText="1"/>
    </xf>
    <xf numFmtId="169" fontId="3" fillId="0" borderId="14"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9" fontId="3" fillId="0" borderId="11" xfId="0" applyNumberFormat="1" applyFont="1" applyBorder="1" applyAlignment="1" applyProtection="1">
      <alignment horizontal="left" vertical="center" wrapText="1"/>
    </xf>
    <xf numFmtId="169" fontId="3" fillId="0" borderId="12" xfId="0" applyNumberFormat="1" applyFont="1" applyBorder="1" applyAlignment="1" applyProtection="1">
      <alignment horizontal="left" vertical="center" wrapText="1"/>
    </xf>
    <xf numFmtId="169" fontId="3" fillId="0" borderId="13"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shrinkToFit="1"/>
      <protection locked="0"/>
    </xf>
    <xf numFmtId="168" fontId="3" fillId="0" borderId="2" xfId="0" applyNumberFormat="1" applyFont="1" applyBorder="1" applyAlignment="1" applyProtection="1">
      <alignment horizontal="left" vertical="center" wrapText="1" shrinkToFit="1"/>
      <protection locked="0"/>
    </xf>
    <xf numFmtId="168" fontId="3" fillId="0" borderId="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8"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8" fontId="3" fillId="0" borderId="8" xfId="0" applyNumberFormat="1" applyFont="1" applyBorder="1" applyAlignment="1" applyProtection="1">
      <alignment horizontal="left" vertical="center" wrapText="1" shrinkToFit="1"/>
      <protection locked="0"/>
    </xf>
    <xf numFmtId="168" fontId="3" fillId="0" borderId="4" xfId="0" applyNumberFormat="1" applyFont="1" applyBorder="1" applyAlignment="1" applyProtection="1">
      <alignment horizontal="left" vertical="center" wrapText="1" shrinkToFit="1"/>
      <protection locked="0"/>
    </xf>
    <xf numFmtId="168" fontId="3" fillId="0" borderId="15" xfId="0" applyNumberFormat="1" applyFont="1" applyBorder="1" applyAlignment="1" applyProtection="1">
      <alignment horizontal="left" vertical="center" wrapText="1" shrinkToFit="1"/>
      <protection locked="0"/>
    </xf>
    <xf numFmtId="169" fontId="3" fillId="0" borderId="9" xfId="0" applyNumberFormat="1" applyFont="1" applyBorder="1" applyAlignment="1" applyProtection="1">
      <alignment horizontal="left" vertical="center" wrapText="1"/>
    </xf>
    <xf numFmtId="169" fontId="3" fillId="0" borderId="2" xfId="0" applyNumberFormat="1" applyFont="1" applyBorder="1" applyAlignment="1" applyProtection="1">
      <alignment horizontal="left" vertical="center" wrapText="1"/>
    </xf>
    <xf numFmtId="169" fontId="3" fillId="0" borderId="5" xfId="0" applyNumberFormat="1" applyFont="1" applyBorder="1" applyAlignment="1" applyProtection="1">
      <alignment horizontal="left" vertical="center" wrapText="1"/>
    </xf>
    <xf numFmtId="168" fontId="4" fillId="0" borderId="9" xfId="0" applyNumberFormat="1" applyFont="1" applyFill="1" applyBorder="1" applyAlignment="1" applyProtection="1">
      <alignment horizontal="left" vertical="center" wrapText="1" shrinkToFit="1"/>
      <protection locked="0"/>
    </xf>
    <xf numFmtId="168" fontId="4" fillId="0" borderId="2" xfId="0" applyNumberFormat="1" applyFont="1" applyFill="1" applyBorder="1" applyAlignment="1" applyProtection="1">
      <alignment horizontal="left" vertical="center" wrapText="1" shrinkToFit="1"/>
      <protection locked="0"/>
    </xf>
    <xf numFmtId="168" fontId="4" fillId="0" borderId="5" xfId="0" applyNumberFormat="1" applyFont="1" applyFill="1" applyBorder="1" applyAlignment="1" applyProtection="1">
      <alignment horizontal="left" vertical="center" wrapText="1" shrinkToFit="1"/>
      <protection locked="0"/>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2056"/>
  <sheetViews>
    <sheetView tabSelected="1" view="pageBreakPreview" zoomScale="95" zoomScaleNormal="80" zoomScaleSheetLayoutView="95" workbookViewId="0">
      <selection activeCell="D11" sqref="D11"/>
    </sheetView>
  </sheetViews>
  <sheetFormatPr defaultColWidth="10.5" defaultRowHeight="15.75" x14ac:dyDescent="0.25"/>
  <cols>
    <col min="1" max="1" width="5.5" style="1" customWidth="1"/>
    <col min="2" max="2" width="22.1640625" style="4" customWidth="1"/>
    <col min="3" max="3" width="5" style="4" customWidth="1"/>
    <col min="4" max="4" width="140.1640625" style="4" customWidth="1"/>
    <col min="5" max="5" width="20.83203125" style="37" customWidth="1"/>
    <col min="6" max="7" width="10.5" style="1"/>
    <col min="8" max="8" width="16.5" style="1" customWidth="1"/>
    <col min="9" max="16384" width="10.5" style="1"/>
  </cols>
  <sheetData>
    <row r="1" spans="1:5" x14ac:dyDescent="0.25">
      <c r="E1" s="271" t="s">
        <v>0</v>
      </c>
    </row>
    <row r="2" spans="1:5" x14ac:dyDescent="0.25">
      <c r="E2" s="271" t="s">
        <v>673</v>
      </c>
    </row>
    <row r="3" spans="1:5" x14ac:dyDescent="0.25">
      <c r="E3" s="115" t="s">
        <v>672</v>
      </c>
    </row>
    <row r="4" spans="1:5" x14ac:dyDescent="0.25">
      <c r="E4" s="115" t="s">
        <v>674</v>
      </c>
    </row>
    <row r="6" spans="1:5" ht="36" customHeight="1" x14ac:dyDescent="0.25">
      <c r="B6" s="272" t="s">
        <v>641</v>
      </c>
      <c r="C6" s="272"/>
      <c r="D6" s="272"/>
      <c r="E6" s="272"/>
    </row>
    <row r="7" spans="1:5" x14ac:dyDescent="0.25">
      <c r="B7" s="12"/>
      <c r="C7" s="12"/>
      <c r="D7" s="12"/>
    </row>
    <row r="8" spans="1:5" ht="18" customHeight="1" x14ac:dyDescent="0.25">
      <c r="B8" s="13"/>
      <c r="C8" s="13"/>
      <c r="D8" s="13"/>
      <c r="E8" s="38" t="s">
        <v>44</v>
      </c>
    </row>
    <row r="9" spans="1:5" ht="31.5" customHeight="1" x14ac:dyDescent="0.25">
      <c r="A9" s="273" t="s">
        <v>45</v>
      </c>
      <c r="B9" s="274"/>
      <c r="C9" s="275"/>
      <c r="D9" s="173" t="s">
        <v>186</v>
      </c>
      <c r="E9" s="116" t="s">
        <v>1</v>
      </c>
    </row>
    <row r="10" spans="1:5" ht="16.5" x14ac:dyDescent="0.25">
      <c r="A10" s="27"/>
      <c r="B10" s="28"/>
      <c r="C10" s="29"/>
      <c r="D10" s="172" t="s">
        <v>2</v>
      </c>
      <c r="E10" s="247">
        <f>E11+E25+E30+E35+E36+E38+E41+E51+E55+E58+E64+E66+E125+E134+E138+E140+E148+E154+E156+E158+E160+E167+E173+E185+E249+E251+E300+E316+E350+E377+E146+E183+E292+E294+E297+E143+E162+E203+E152+E62+E200</f>
        <v>2546582.6</v>
      </c>
    </row>
    <row r="11" spans="1:5" ht="31.5" x14ac:dyDescent="0.25">
      <c r="A11" s="117" t="s">
        <v>11</v>
      </c>
      <c r="B11" s="118" t="s">
        <v>103</v>
      </c>
      <c r="C11" s="118" t="s">
        <v>103</v>
      </c>
      <c r="D11" s="215" t="s">
        <v>574</v>
      </c>
      <c r="E11" s="248">
        <f>SUM(E12:E24)</f>
        <v>4546.0999999999995</v>
      </c>
    </row>
    <row r="12" spans="1:5" s="11" customFormat="1" ht="32.25" customHeight="1" x14ac:dyDescent="0.25">
      <c r="A12" s="76" t="s">
        <v>11</v>
      </c>
      <c r="B12" s="77" t="s">
        <v>575</v>
      </c>
      <c r="C12" s="77" t="s">
        <v>207</v>
      </c>
      <c r="D12" s="214" t="s">
        <v>576</v>
      </c>
      <c r="E12" s="249">
        <v>0.1</v>
      </c>
    </row>
    <row r="13" spans="1:5" s="123" customFormat="1" ht="32.25" customHeight="1" x14ac:dyDescent="0.25">
      <c r="A13" s="119" t="s">
        <v>11</v>
      </c>
      <c r="B13" s="120" t="s">
        <v>268</v>
      </c>
      <c r="C13" s="121">
        <v>120</v>
      </c>
      <c r="D13" s="206" t="s">
        <v>274</v>
      </c>
      <c r="E13" s="250">
        <v>2833</v>
      </c>
    </row>
    <row r="14" spans="1:5" s="123" customFormat="1" ht="19.5" hidden="1" customHeight="1" x14ac:dyDescent="0.25">
      <c r="A14" s="119" t="s">
        <v>11</v>
      </c>
      <c r="B14" s="120" t="s">
        <v>432</v>
      </c>
      <c r="C14" s="121">
        <v>120</v>
      </c>
      <c r="D14" s="174" t="s">
        <v>433</v>
      </c>
      <c r="E14" s="250">
        <v>0</v>
      </c>
    </row>
    <row r="15" spans="1:5" s="123" customFormat="1" ht="31.5" x14ac:dyDescent="0.25">
      <c r="A15" s="119" t="s">
        <v>11</v>
      </c>
      <c r="B15" s="120" t="s">
        <v>269</v>
      </c>
      <c r="C15" s="121">
        <v>120</v>
      </c>
      <c r="D15" s="174" t="s">
        <v>275</v>
      </c>
      <c r="E15" s="250">
        <v>619</v>
      </c>
    </row>
    <row r="16" spans="1:5" s="123" customFormat="1" ht="19.5" hidden="1" customHeight="1" x14ac:dyDescent="0.25">
      <c r="A16" s="124" t="s">
        <v>11</v>
      </c>
      <c r="B16" s="125" t="s">
        <v>434</v>
      </c>
      <c r="C16" s="126" t="s">
        <v>207</v>
      </c>
      <c r="D16" s="174" t="s">
        <v>435</v>
      </c>
      <c r="E16" s="250">
        <v>0</v>
      </c>
    </row>
    <row r="17" spans="1:8" s="123" customFormat="1" ht="31.5" x14ac:dyDescent="0.25">
      <c r="A17" s="119" t="s">
        <v>11</v>
      </c>
      <c r="B17" s="120" t="s">
        <v>418</v>
      </c>
      <c r="C17" s="121">
        <v>120</v>
      </c>
      <c r="D17" s="174" t="s">
        <v>417</v>
      </c>
      <c r="E17" s="250">
        <v>148.19999999999999</v>
      </c>
      <c r="H17" s="175"/>
    </row>
    <row r="18" spans="1:8" s="123" customFormat="1" ht="17.25" hidden="1" customHeight="1" x14ac:dyDescent="0.25">
      <c r="A18" s="119" t="s">
        <v>11</v>
      </c>
      <c r="B18" s="120" t="s">
        <v>468</v>
      </c>
      <c r="C18" s="121" t="s">
        <v>207</v>
      </c>
      <c r="D18" s="216" t="s">
        <v>469</v>
      </c>
      <c r="E18" s="250"/>
      <c r="H18" s="175"/>
    </row>
    <row r="19" spans="1:8" s="123" customFormat="1" ht="31.5" x14ac:dyDescent="0.25">
      <c r="A19" s="119" t="s">
        <v>11</v>
      </c>
      <c r="B19" s="120" t="s">
        <v>420</v>
      </c>
      <c r="C19" s="121">
        <v>120</v>
      </c>
      <c r="D19" s="217" t="s">
        <v>419</v>
      </c>
      <c r="E19" s="250">
        <v>909.1</v>
      </c>
      <c r="H19" s="175"/>
    </row>
    <row r="20" spans="1:8" s="123" customFormat="1" ht="46.5" customHeight="1" x14ac:dyDescent="0.25">
      <c r="A20" s="124" t="s">
        <v>11</v>
      </c>
      <c r="B20" s="125" t="s">
        <v>270</v>
      </c>
      <c r="C20" s="126">
        <v>120</v>
      </c>
      <c r="D20" s="174" t="s">
        <v>276</v>
      </c>
      <c r="E20" s="250">
        <v>36.700000000000003</v>
      </c>
      <c r="H20" s="175"/>
    </row>
    <row r="21" spans="1:8" s="123" customFormat="1" ht="80.25" hidden="1" customHeight="1" x14ac:dyDescent="0.25">
      <c r="A21" s="119" t="s">
        <v>11</v>
      </c>
      <c r="B21" s="120" t="s">
        <v>470</v>
      </c>
      <c r="C21" s="121" t="s">
        <v>141</v>
      </c>
      <c r="D21" s="174" t="s">
        <v>471</v>
      </c>
      <c r="E21" s="250"/>
      <c r="H21" s="175"/>
    </row>
    <row r="22" spans="1:8" s="123" customFormat="1" ht="47.25" hidden="1" x14ac:dyDescent="0.25">
      <c r="A22" s="119" t="s">
        <v>11</v>
      </c>
      <c r="B22" s="127" t="s">
        <v>271</v>
      </c>
      <c r="C22" s="128">
        <v>140</v>
      </c>
      <c r="D22" s="174" t="s">
        <v>277</v>
      </c>
      <c r="E22" s="250">
        <v>0</v>
      </c>
      <c r="H22" s="175"/>
    </row>
    <row r="23" spans="1:8" s="123" customFormat="1" ht="63" hidden="1" customHeight="1" x14ac:dyDescent="0.25">
      <c r="A23" s="181" t="s">
        <v>11</v>
      </c>
      <c r="B23" s="182" t="s">
        <v>272</v>
      </c>
      <c r="C23" s="183">
        <v>140</v>
      </c>
      <c r="D23" s="218" t="s">
        <v>278</v>
      </c>
      <c r="E23" s="251">
        <v>0</v>
      </c>
    </row>
    <row r="24" spans="1:8" s="123" customFormat="1" ht="47.25" hidden="1" x14ac:dyDescent="0.25">
      <c r="A24" s="119" t="s">
        <v>11</v>
      </c>
      <c r="B24" s="127" t="s">
        <v>273</v>
      </c>
      <c r="C24" s="128">
        <v>140</v>
      </c>
      <c r="D24" s="174" t="s">
        <v>279</v>
      </c>
      <c r="E24" s="250"/>
    </row>
    <row r="25" spans="1:8" ht="15.75" hidden="1" customHeight="1" x14ac:dyDescent="0.25">
      <c r="A25" s="130" t="s">
        <v>3</v>
      </c>
      <c r="B25" s="131" t="s">
        <v>103</v>
      </c>
      <c r="C25" s="131" t="s">
        <v>103</v>
      </c>
      <c r="D25" s="219" t="s">
        <v>364</v>
      </c>
      <c r="E25" s="252">
        <f>SUM(E26:E29)</f>
        <v>0</v>
      </c>
    </row>
    <row r="26" spans="1:8" ht="77.25" hidden="1" customHeight="1" x14ac:dyDescent="0.25">
      <c r="A26" s="95" t="s">
        <v>3</v>
      </c>
      <c r="B26" s="96" t="s">
        <v>470</v>
      </c>
      <c r="C26" s="96" t="s">
        <v>141</v>
      </c>
      <c r="D26" s="220" t="s">
        <v>471</v>
      </c>
      <c r="E26" s="253"/>
    </row>
    <row r="27" spans="1:8" ht="47.25" hidden="1" x14ac:dyDescent="0.25">
      <c r="A27" s="133" t="s">
        <v>3</v>
      </c>
      <c r="B27" s="127" t="s">
        <v>282</v>
      </c>
      <c r="C27" s="128">
        <v>140</v>
      </c>
      <c r="D27" s="174" t="s">
        <v>280</v>
      </c>
      <c r="E27" s="250">
        <v>0</v>
      </c>
    </row>
    <row r="28" spans="1:8" ht="47.25" hidden="1" x14ac:dyDescent="0.25">
      <c r="A28" s="133" t="s">
        <v>3</v>
      </c>
      <c r="B28" s="127" t="s">
        <v>283</v>
      </c>
      <c r="C28" s="128">
        <v>140</v>
      </c>
      <c r="D28" s="174" t="s">
        <v>281</v>
      </c>
      <c r="E28" s="250"/>
    </row>
    <row r="29" spans="1:8" ht="47.25" hidden="1" x14ac:dyDescent="0.25">
      <c r="A29" s="134" t="s">
        <v>3</v>
      </c>
      <c r="B29" s="135" t="s">
        <v>273</v>
      </c>
      <c r="C29" s="135">
        <v>140</v>
      </c>
      <c r="D29" s="174" t="s">
        <v>279</v>
      </c>
      <c r="E29" s="250">
        <v>0</v>
      </c>
    </row>
    <row r="30" spans="1:8" ht="15" hidden="1" customHeight="1" x14ac:dyDescent="0.25">
      <c r="A30" s="197" t="s">
        <v>4</v>
      </c>
      <c r="B30" s="118"/>
      <c r="C30" s="198" t="s">
        <v>103</v>
      </c>
      <c r="D30" s="215" t="s">
        <v>37</v>
      </c>
      <c r="E30" s="248">
        <f>SUM(E31:E34)</f>
        <v>0</v>
      </c>
    </row>
    <row r="31" spans="1:8" ht="83.25" hidden="1" customHeight="1" x14ac:dyDescent="0.25">
      <c r="A31" s="201" t="s">
        <v>4</v>
      </c>
      <c r="B31" s="65" t="s">
        <v>472</v>
      </c>
      <c r="C31" s="202" t="s">
        <v>141</v>
      </c>
      <c r="D31" s="221" t="s">
        <v>471</v>
      </c>
      <c r="E31" s="249"/>
    </row>
    <row r="32" spans="1:8" ht="31.5" hidden="1" customHeight="1" x14ac:dyDescent="0.25">
      <c r="A32" s="137" t="s">
        <v>4</v>
      </c>
      <c r="B32" s="136" t="s">
        <v>302</v>
      </c>
      <c r="C32" s="139">
        <v>140</v>
      </c>
      <c r="D32" s="222" t="s">
        <v>303</v>
      </c>
      <c r="E32" s="249">
        <v>0</v>
      </c>
    </row>
    <row r="33" spans="1:5" ht="63" hidden="1" x14ac:dyDescent="0.25">
      <c r="A33" s="134" t="s">
        <v>4</v>
      </c>
      <c r="B33" s="138" t="s">
        <v>272</v>
      </c>
      <c r="C33" s="199" t="s">
        <v>141</v>
      </c>
      <c r="D33" s="174" t="s">
        <v>278</v>
      </c>
      <c r="E33" s="250">
        <v>0</v>
      </c>
    </row>
    <row r="34" spans="1:5" ht="47.25" hidden="1" x14ac:dyDescent="0.25">
      <c r="A34" s="184" t="s">
        <v>4</v>
      </c>
      <c r="B34" s="185" t="s">
        <v>273</v>
      </c>
      <c r="C34" s="185">
        <v>140</v>
      </c>
      <c r="D34" s="218" t="s">
        <v>279</v>
      </c>
      <c r="E34" s="254">
        <v>0</v>
      </c>
    </row>
    <row r="35" spans="1:5" ht="16.5" hidden="1" x14ac:dyDescent="0.25">
      <c r="A35" s="117" t="s">
        <v>164</v>
      </c>
      <c r="B35" s="118"/>
      <c r="C35" s="118"/>
      <c r="D35" s="215" t="s">
        <v>185</v>
      </c>
      <c r="E35" s="248"/>
    </row>
    <row r="36" spans="1:5" ht="31.5" hidden="1" x14ac:dyDescent="0.25">
      <c r="A36" s="160" t="s">
        <v>5</v>
      </c>
      <c r="B36" s="161" t="s">
        <v>103</v>
      </c>
      <c r="C36" s="161" t="s">
        <v>103</v>
      </c>
      <c r="D36" s="223" t="s">
        <v>223</v>
      </c>
      <c r="E36" s="255">
        <f>E37</f>
        <v>0</v>
      </c>
    </row>
    <row r="37" spans="1:5" ht="47.25" hidden="1" x14ac:dyDescent="0.25">
      <c r="A37" s="177" t="s">
        <v>5</v>
      </c>
      <c r="B37" s="178" t="s">
        <v>273</v>
      </c>
      <c r="C37" s="178">
        <v>140</v>
      </c>
      <c r="D37" s="218" t="s">
        <v>279</v>
      </c>
      <c r="E37" s="256">
        <v>0</v>
      </c>
    </row>
    <row r="38" spans="1:5" ht="33.75" customHeight="1" x14ac:dyDescent="0.25">
      <c r="A38" s="117" t="s">
        <v>5</v>
      </c>
      <c r="B38" s="118" t="s">
        <v>103</v>
      </c>
      <c r="C38" s="118" t="s">
        <v>103</v>
      </c>
      <c r="D38" s="213" t="s">
        <v>642</v>
      </c>
      <c r="E38" s="248">
        <f>E40+E39</f>
        <v>50</v>
      </c>
    </row>
    <row r="39" spans="1:5" s="11" customFormat="1" ht="78" customHeight="1" x14ac:dyDescent="0.25">
      <c r="A39" s="76" t="s">
        <v>5</v>
      </c>
      <c r="B39" s="77" t="s">
        <v>470</v>
      </c>
      <c r="C39" s="77" t="s">
        <v>141</v>
      </c>
      <c r="D39" s="214" t="s">
        <v>471</v>
      </c>
      <c r="E39" s="249">
        <v>50</v>
      </c>
    </row>
    <row r="40" spans="1:5" ht="47.25" hidden="1" x14ac:dyDescent="0.25">
      <c r="A40" s="137" t="s">
        <v>5</v>
      </c>
      <c r="B40" s="138" t="s">
        <v>273</v>
      </c>
      <c r="C40" s="138">
        <v>140</v>
      </c>
      <c r="D40" s="174" t="s">
        <v>279</v>
      </c>
      <c r="E40" s="257">
        <v>0</v>
      </c>
    </row>
    <row r="41" spans="1:5" ht="31.5" hidden="1" x14ac:dyDescent="0.25">
      <c r="A41" s="117" t="s">
        <v>6</v>
      </c>
      <c r="B41" s="118" t="s">
        <v>103</v>
      </c>
      <c r="C41" s="118" t="s">
        <v>103</v>
      </c>
      <c r="D41" s="215" t="s">
        <v>38</v>
      </c>
      <c r="E41" s="248">
        <f>SUM(E42:E50)</f>
        <v>0</v>
      </c>
    </row>
    <row r="42" spans="1:5" ht="63" hidden="1" x14ac:dyDescent="0.25">
      <c r="A42" s="142" t="s">
        <v>6</v>
      </c>
      <c r="B42" s="136" t="s">
        <v>284</v>
      </c>
      <c r="C42" s="136">
        <v>140</v>
      </c>
      <c r="D42" s="174" t="s">
        <v>289</v>
      </c>
      <c r="E42" s="250"/>
    </row>
    <row r="43" spans="1:5" ht="47.25" hidden="1" x14ac:dyDescent="0.25">
      <c r="A43" s="137" t="s">
        <v>6</v>
      </c>
      <c r="B43" s="138" t="s">
        <v>285</v>
      </c>
      <c r="C43" s="139">
        <v>140</v>
      </c>
      <c r="D43" s="174" t="s">
        <v>290</v>
      </c>
      <c r="E43" s="250"/>
    </row>
    <row r="44" spans="1:5" ht="78.75" hidden="1" customHeight="1" x14ac:dyDescent="0.25">
      <c r="A44" s="137" t="s">
        <v>6</v>
      </c>
      <c r="B44" s="138" t="s">
        <v>470</v>
      </c>
      <c r="C44" s="139" t="s">
        <v>141</v>
      </c>
      <c r="D44" s="174" t="s">
        <v>471</v>
      </c>
      <c r="E44" s="250"/>
    </row>
    <row r="45" spans="1:5" ht="31.5" hidden="1" x14ac:dyDescent="0.25">
      <c r="A45" s="143" t="s">
        <v>6</v>
      </c>
      <c r="B45" s="144" t="s">
        <v>163</v>
      </c>
      <c r="C45" s="144" t="s">
        <v>141</v>
      </c>
      <c r="D45" s="224" t="s">
        <v>162</v>
      </c>
      <c r="E45" s="249"/>
    </row>
    <row r="46" spans="1:5" ht="47.25" hidden="1" x14ac:dyDescent="0.25">
      <c r="A46" s="186" t="s">
        <v>6</v>
      </c>
      <c r="B46" s="187" t="s">
        <v>286</v>
      </c>
      <c r="C46" s="187" t="s">
        <v>141</v>
      </c>
      <c r="D46" s="218" t="s">
        <v>291</v>
      </c>
      <c r="E46" s="251"/>
    </row>
    <row r="47" spans="1:5" ht="51" hidden="1" customHeight="1" x14ac:dyDescent="0.25">
      <c r="A47" s="177" t="s">
        <v>6</v>
      </c>
      <c r="B47" s="178" t="s">
        <v>287</v>
      </c>
      <c r="C47" s="179" t="s">
        <v>141</v>
      </c>
      <c r="D47" s="218" t="s">
        <v>292</v>
      </c>
      <c r="E47" s="251">
        <v>0</v>
      </c>
    </row>
    <row r="48" spans="1:5" ht="63" hidden="1" x14ac:dyDescent="0.25">
      <c r="A48" s="137" t="s">
        <v>6</v>
      </c>
      <c r="B48" s="138" t="s">
        <v>288</v>
      </c>
      <c r="C48" s="139">
        <v>140</v>
      </c>
      <c r="D48" s="174" t="s">
        <v>293</v>
      </c>
      <c r="E48" s="250"/>
    </row>
    <row r="49" spans="1:5" ht="63" hidden="1" x14ac:dyDescent="0.25">
      <c r="A49" s="142" t="s">
        <v>6</v>
      </c>
      <c r="B49" s="138" t="s">
        <v>366</v>
      </c>
      <c r="C49" s="139" t="s">
        <v>141</v>
      </c>
      <c r="D49" s="174" t="s">
        <v>278</v>
      </c>
      <c r="E49" s="250"/>
    </row>
    <row r="50" spans="1:5" ht="47.25" hidden="1" x14ac:dyDescent="0.25">
      <c r="A50" s="177" t="s">
        <v>6</v>
      </c>
      <c r="B50" s="178" t="s">
        <v>273</v>
      </c>
      <c r="C50" s="179">
        <v>140</v>
      </c>
      <c r="D50" s="218" t="s">
        <v>279</v>
      </c>
      <c r="E50" s="251"/>
    </row>
    <row r="51" spans="1:5" ht="16.5" hidden="1" x14ac:dyDescent="0.25">
      <c r="A51" s="117" t="s">
        <v>46</v>
      </c>
      <c r="B51" s="118" t="s">
        <v>103</v>
      </c>
      <c r="C51" s="118" t="s">
        <v>103</v>
      </c>
      <c r="D51" s="215" t="s">
        <v>66</v>
      </c>
      <c r="E51" s="248">
        <f>SUM(E52:E54)</f>
        <v>0</v>
      </c>
    </row>
    <row r="52" spans="1:5" s="11" customFormat="1" ht="79.5" hidden="1" customHeight="1" x14ac:dyDescent="0.25">
      <c r="A52" s="76" t="s">
        <v>46</v>
      </c>
      <c r="B52" s="77" t="s">
        <v>470</v>
      </c>
      <c r="C52" s="77" t="s">
        <v>141</v>
      </c>
      <c r="D52" s="214" t="s">
        <v>471</v>
      </c>
      <c r="E52" s="249"/>
    </row>
    <row r="53" spans="1:5" ht="63" hidden="1" x14ac:dyDescent="0.25">
      <c r="A53" s="137" t="s">
        <v>46</v>
      </c>
      <c r="B53" s="138" t="s">
        <v>272</v>
      </c>
      <c r="C53" s="139">
        <v>140</v>
      </c>
      <c r="D53" s="174" t="s">
        <v>278</v>
      </c>
      <c r="E53" s="250"/>
    </row>
    <row r="54" spans="1:5" ht="47.25" hidden="1" x14ac:dyDescent="0.25">
      <c r="A54" s="143" t="s">
        <v>46</v>
      </c>
      <c r="B54" s="144" t="s">
        <v>273</v>
      </c>
      <c r="C54" s="144">
        <v>140</v>
      </c>
      <c r="D54" s="174" t="s">
        <v>279</v>
      </c>
      <c r="E54" s="250"/>
    </row>
    <row r="55" spans="1:5" ht="16.5" hidden="1" x14ac:dyDescent="0.25">
      <c r="A55" s="117" t="s">
        <v>232</v>
      </c>
      <c r="B55" s="118" t="s">
        <v>103</v>
      </c>
      <c r="C55" s="118" t="s">
        <v>103</v>
      </c>
      <c r="D55" s="215" t="s">
        <v>365</v>
      </c>
      <c r="E55" s="248">
        <f>E57+E56</f>
        <v>0</v>
      </c>
    </row>
    <row r="56" spans="1:5" s="11" customFormat="1" ht="82.5" hidden="1" customHeight="1" x14ac:dyDescent="0.25">
      <c r="A56" s="76" t="s">
        <v>232</v>
      </c>
      <c r="B56" s="77" t="s">
        <v>472</v>
      </c>
      <c r="C56" s="202" t="s">
        <v>141</v>
      </c>
      <c r="D56" s="214" t="s">
        <v>471</v>
      </c>
      <c r="E56" s="249"/>
    </row>
    <row r="57" spans="1:5" ht="47.25" hidden="1" x14ac:dyDescent="0.25">
      <c r="A57" s="142" t="s">
        <v>232</v>
      </c>
      <c r="B57" s="136" t="s">
        <v>273</v>
      </c>
      <c r="C57" s="136">
        <v>140</v>
      </c>
      <c r="D57" s="174" t="s">
        <v>279</v>
      </c>
      <c r="E57" s="250">
        <v>0</v>
      </c>
    </row>
    <row r="58" spans="1:5" ht="16.5" hidden="1" x14ac:dyDescent="0.25">
      <c r="A58" s="117" t="s">
        <v>189</v>
      </c>
      <c r="B58" s="118" t="s">
        <v>103</v>
      </c>
      <c r="C58" s="118" t="s">
        <v>103</v>
      </c>
      <c r="D58" s="215" t="s">
        <v>194</v>
      </c>
      <c r="E58" s="248">
        <f>E60+E61+E59</f>
        <v>0</v>
      </c>
    </row>
    <row r="59" spans="1:5" s="11" customFormat="1" ht="79.5" hidden="1" customHeight="1" x14ac:dyDescent="0.25">
      <c r="A59" s="69" t="s">
        <v>189</v>
      </c>
      <c r="B59" s="48" t="s">
        <v>470</v>
      </c>
      <c r="C59" s="48" t="s">
        <v>141</v>
      </c>
      <c r="D59" s="214" t="s">
        <v>471</v>
      </c>
      <c r="E59" s="249"/>
    </row>
    <row r="60" spans="1:5" ht="63" hidden="1" x14ac:dyDescent="0.25">
      <c r="A60" s="134" t="s">
        <v>189</v>
      </c>
      <c r="B60" s="135" t="s">
        <v>294</v>
      </c>
      <c r="C60" s="135">
        <v>140</v>
      </c>
      <c r="D60" s="174" t="s">
        <v>295</v>
      </c>
      <c r="E60" s="258"/>
    </row>
    <row r="61" spans="1:5" ht="63" hidden="1" x14ac:dyDescent="0.25">
      <c r="A61" s="134" t="s">
        <v>189</v>
      </c>
      <c r="B61" s="135" t="s">
        <v>272</v>
      </c>
      <c r="C61" s="200">
        <v>140</v>
      </c>
      <c r="D61" s="174" t="s">
        <v>278</v>
      </c>
      <c r="E61" s="250"/>
    </row>
    <row r="62" spans="1:5" s="205" customFormat="1" ht="16.5" hidden="1" x14ac:dyDescent="0.25">
      <c r="A62" s="210" t="s">
        <v>542</v>
      </c>
      <c r="B62" s="211"/>
      <c r="C62" s="212"/>
      <c r="D62" s="225" t="s">
        <v>573</v>
      </c>
      <c r="E62" s="259">
        <f>E63</f>
        <v>0</v>
      </c>
    </row>
    <row r="63" spans="1:5" ht="83.25" hidden="1" customHeight="1" x14ac:dyDescent="0.25">
      <c r="A63" s="134" t="s">
        <v>542</v>
      </c>
      <c r="B63" s="135" t="s">
        <v>470</v>
      </c>
      <c r="C63" s="200">
        <v>140</v>
      </c>
      <c r="D63" s="174" t="s">
        <v>572</v>
      </c>
      <c r="E63" s="250"/>
    </row>
    <row r="64" spans="1:5" ht="48.75" hidden="1" customHeight="1" x14ac:dyDescent="0.25">
      <c r="A64" s="117" t="s">
        <v>47</v>
      </c>
      <c r="B64" s="118" t="s">
        <v>103</v>
      </c>
      <c r="C64" s="118" t="s">
        <v>103</v>
      </c>
      <c r="D64" s="215" t="s">
        <v>119</v>
      </c>
      <c r="E64" s="248">
        <f>E65</f>
        <v>0</v>
      </c>
    </row>
    <row r="65" spans="1:5" ht="31.5" hidden="1" customHeight="1" x14ac:dyDescent="0.25">
      <c r="A65" s="137" t="s">
        <v>47</v>
      </c>
      <c r="B65" s="138" t="s">
        <v>296</v>
      </c>
      <c r="C65" s="138">
        <v>140</v>
      </c>
      <c r="D65" s="174" t="s">
        <v>297</v>
      </c>
      <c r="E65" s="250"/>
    </row>
    <row r="66" spans="1:5" ht="15" customHeight="1" x14ac:dyDescent="0.25">
      <c r="A66" s="117" t="s">
        <v>48</v>
      </c>
      <c r="B66" s="118" t="s">
        <v>103</v>
      </c>
      <c r="C66" s="118" t="s">
        <v>103</v>
      </c>
      <c r="D66" s="215" t="s">
        <v>7</v>
      </c>
      <c r="E66" s="248">
        <f>SUM(E67:E124)</f>
        <v>876055.8</v>
      </c>
    </row>
    <row r="67" spans="1:5" ht="66" customHeight="1" x14ac:dyDescent="0.25">
      <c r="A67" s="137" t="s">
        <v>48</v>
      </c>
      <c r="B67" s="138" t="s">
        <v>308</v>
      </c>
      <c r="C67" s="139">
        <v>110</v>
      </c>
      <c r="D67" s="226" t="s">
        <v>667</v>
      </c>
      <c r="E67" s="250">
        <v>727959.9</v>
      </c>
    </row>
    <row r="68" spans="1:5" ht="47.25" hidden="1" customHeight="1" x14ac:dyDescent="0.25">
      <c r="A68" s="137" t="s">
        <v>48</v>
      </c>
      <c r="B68" s="138" t="s">
        <v>309</v>
      </c>
      <c r="C68" s="138" t="s">
        <v>166</v>
      </c>
      <c r="D68" s="206" t="s">
        <v>312</v>
      </c>
      <c r="E68" s="250"/>
    </row>
    <row r="69" spans="1:5" ht="46.5" hidden="1" customHeight="1" x14ac:dyDescent="0.25">
      <c r="A69" s="137" t="s">
        <v>48</v>
      </c>
      <c r="B69" s="138" t="s">
        <v>440</v>
      </c>
      <c r="C69" s="139" t="s">
        <v>166</v>
      </c>
      <c r="D69" s="174" t="s">
        <v>441</v>
      </c>
      <c r="E69" s="250">
        <v>0</v>
      </c>
    </row>
    <row r="70" spans="1:5" ht="63" customHeight="1" x14ac:dyDescent="0.25">
      <c r="A70" s="142" t="s">
        <v>48</v>
      </c>
      <c r="B70" s="136" t="s">
        <v>310</v>
      </c>
      <c r="C70" s="136" t="s">
        <v>166</v>
      </c>
      <c r="D70" s="174" t="s">
        <v>668</v>
      </c>
      <c r="E70" s="250">
        <v>117.4</v>
      </c>
    </row>
    <row r="71" spans="1:5" ht="48.75" hidden="1" customHeight="1" x14ac:dyDescent="0.25">
      <c r="A71" s="140" t="s">
        <v>48</v>
      </c>
      <c r="B71" s="141" t="s">
        <v>311</v>
      </c>
      <c r="C71" s="141" t="s">
        <v>166</v>
      </c>
      <c r="D71" s="174" t="s">
        <v>313</v>
      </c>
      <c r="E71" s="260">
        <v>0</v>
      </c>
    </row>
    <row r="72" spans="1:5" ht="63" hidden="1" x14ac:dyDescent="0.25">
      <c r="A72" s="140" t="s">
        <v>48</v>
      </c>
      <c r="B72" s="141" t="s">
        <v>442</v>
      </c>
      <c r="C72" s="141" t="s">
        <v>166</v>
      </c>
      <c r="D72" s="227" t="s">
        <v>443</v>
      </c>
      <c r="E72" s="260">
        <v>0</v>
      </c>
    </row>
    <row r="73" spans="1:5" ht="80.25" customHeight="1" x14ac:dyDescent="0.25">
      <c r="A73" s="137" t="s">
        <v>48</v>
      </c>
      <c r="B73" s="138" t="s">
        <v>314</v>
      </c>
      <c r="C73" s="138">
        <v>110</v>
      </c>
      <c r="D73" s="174" t="s">
        <v>317</v>
      </c>
      <c r="E73" s="251">
        <v>955.1</v>
      </c>
    </row>
    <row r="74" spans="1:5" ht="65.25" hidden="1" customHeight="1" x14ac:dyDescent="0.25">
      <c r="A74" s="134" t="s">
        <v>48</v>
      </c>
      <c r="B74" s="135" t="s">
        <v>315</v>
      </c>
      <c r="C74" s="135" t="s">
        <v>166</v>
      </c>
      <c r="D74" s="228" t="s">
        <v>318</v>
      </c>
      <c r="E74" s="261"/>
    </row>
    <row r="75" spans="1:5" ht="81.75" customHeight="1" x14ac:dyDescent="0.25">
      <c r="A75" s="137" t="s">
        <v>48</v>
      </c>
      <c r="B75" s="138" t="s">
        <v>316</v>
      </c>
      <c r="C75" s="138" t="s">
        <v>166</v>
      </c>
      <c r="D75" s="228" t="s">
        <v>319</v>
      </c>
      <c r="E75" s="250">
        <v>0.9</v>
      </c>
    </row>
    <row r="76" spans="1:5" ht="84.75" hidden="1" customHeight="1" x14ac:dyDescent="0.25">
      <c r="A76" s="142" t="s">
        <v>48</v>
      </c>
      <c r="B76" s="136" t="s">
        <v>367</v>
      </c>
      <c r="C76" s="136" t="s">
        <v>166</v>
      </c>
      <c r="D76" s="228" t="s">
        <v>410</v>
      </c>
      <c r="E76" s="250">
        <v>0</v>
      </c>
    </row>
    <row r="77" spans="1:5" ht="47.25" x14ac:dyDescent="0.25">
      <c r="A77" s="137" t="s">
        <v>48</v>
      </c>
      <c r="B77" s="138" t="s">
        <v>320</v>
      </c>
      <c r="C77" s="139">
        <v>110</v>
      </c>
      <c r="D77" s="206" t="s">
        <v>323</v>
      </c>
      <c r="E77" s="250">
        <v>3044</v>
      </c>
    </row>
    <row r="78" spans="1:5" ht="31.5" hidden="1" x14ac:dyDescent="0.25">
      <c r="A78" s="137" t="s">
        <v>48</v>
      </c>
      <c r="B78" s="138" t="s">
        <v>321</v>
      </c>
      <c r="C78" s="139" t="s">
        <v>166</v>
      </c>
      <c r="D78" s="174" t="s">
        <v>324</v>
      </c>
      <c r="E78" s="250"/>
    </row>
    <row r="79" spans="1:5" ht="31.5" hidden="1" x14ac:dyDescent="0.25">
      <c r="A79" s="137" t="s">
        <v>620</v>
      </c>
      <c r="B79" s="138" t="s">
        <v>638</v>
      </c>
      <c r="C79" s="139" t="s">
        <v>166</v>
      </c>
      <c r="D79" s="174" t="s">
        <v>621</v>
      </c>
      <c r="E79" s="250"/>
    </row>
    <row r="80" spans="1:5" ht="47.25" x14ac:dyDescent="0.25">
      <c r="A80" s="137" t="s">
        <v>48</v>
      </c>
      <c r="B80" s="138" t="s">
        <v>322</v>
      </c>
      <c r="C80" s="139" t="s">
        <v>166</v>
      </c>
      <c r="D80" s="174" t="s">
        <v>325</v>
      </c>
      <c r="E80" s="250">
        <v>15.3</v>
      </c>
    </row>
    <row r="81" spans="1:5" ht="31.5" hidden="1" x14ac:dyDescent="0.25">
      <c r="A81" s="142" t="s">
        <v>48</v>
      </c>
      <c r="B81" s="136" t="s">
        <v>444</v>
      </c>
      <c r="C81" s="139" t="s">
        <v>166</v>
      </c>
      <c r="D81" s="174" t="s">
        <v>445</v>
      </c>
      <c r="E81" s="250">
        <v>0</v>
      </c>
    </row>
    <row r="82" spans="1:5" ht="61.5" customHeight="1" x14ac:dyDescent="0.25">
      <c r="A82" s="137" t="s">
        <v>48</v>
      </c>
      <c r="B82" s="138" t="s">
        <v>577</v>
      </c>
      <c r="C82" s="139" t="s">
        <v>166</v>
      </c>
      <c r="D82" s="206" t="s">
        <v>578</v>
      </c>
      <c r="E82" s="250">
        <v>980.2</v>
      </c>
    </row>
    <row r="83" spans="1:5" ht="81" customHeight="1" x14ac:dyDescent="0.25">
      <c r="A83" s="137" t="s">
        <v>48</v>
      </c>
      <c r="B83" s="138" t="s">
        <v>579</v>
      </c>
      <c r="C83" s="139" t="s">
        <v>166</v>
      </c>
      <c r="D83" s="206" t="s">
        <v>666</v>
      </c>
      <c r="E83" s="250">
        <v>2222</v>
      </c>
    </row>
    <row r="84" spans="1:5" ht="61.5" hidden="1" customHeight="1" x14ac:dyDescent="0.25">
      <c r="A84" s="137" t="s">
        <v>48</v>
      </c>
      <c r="B84" s="138" t="s">
        <v>580</v>
      </c>
      <c r="C84" s="139" t="s">
        <v>166</v>
      </c>
      <c r="D84" s="174" t="s">
        <v>581</v>
      </c>
      <c r="E84" s="250"/>
    </row>
    <row r="85" spans="1:5" ht="66" hidden="1" customHeight="1" x14ac:dyDescent="0.25">
      <c r="A85" s="137" t="s">
        <v>48</v>
      </c>
      <c r="B85" s="138" t="s">
        <v>622</v>
      </c>
      <c r="C85" s="139" t="s">
        <v>166</v>
      </c>
      <c r="D85" s="174" t="s">
        <v>639</v>
      </c>
      <c r="E85" s="250"/>
    </row>
    <row r="86" spans="1:5" ht="48.75" customHeight="1" x14ac:dyDescent="0.25">
      <c r="A86" s="140" t="s">
        <v>48</v>
      </c>
      <c r="B86" s="141" t="s">
        <v>643</v>
      </c>
      <c r="C86" s="141" t="s">
        <v>166</v>
      </c>
      <c r="D86" s="206" t="s">
        <v>645</v>
      </c>
      <c r="E86" s="250">
        <v>2570.4</v>
      </c>
    </row>
    <row r="87" spans="1:5" ht="50.25" customHeight="1" x14ac:dyDescent="0.25">
      <c r="A87" s="140" t="s">
        <v>48</v>
      </c>
      <c r="B87" s="141" t="s">
        <v>644</v>
      </c>
      <c r="C87" s="141" t="s">
        <v>166</v>
      </c>
      <c r="D87" s="206" t="s">
        <v>646</v>
      </c>
      <c r="E87" s="250">
        <v>3906.8</v>
      </c>
    </row>
    <row r="88" spans="1:5" ht="63" x14ac:dyDescent="0.25">
      <c r="A88" s="140" t="s">
        <v>48</v>
      </c>
      <c r="B88" s="141" t="s">
        <v>436</v>
      </c>
      <c r="C88" s="141" t="s">
        <v>166</v>
      </c>
      <c r="D88" s="174" t="s">
        <v>614</v>
      </c>
      <c r="E88" s="250">
        <v>4944</v>
      </c>
    </row>
    <row r="89" spans="1:5" ht="67.5" customHeight="1" x14ac:dyDescent="0.25">
      <c r="A89" s="137" t="s">
        <v>48</v>
      </c>
      <c r="B89" s="138" t="s">
        <v>437</v>
      </c>
      <c r="C89" s="139" t="s">
        <v>166</v>
      </c>
      <c r="D89" s="206" t="s">
        <v>615</v>
      </c>
      <c r="E89" s="250">
        <v>25.8</v>
      </c>
    </row>
    <row r="90" spans="1:5" ht="63" x14ac:dyDescent="0.25">
      <c r="A90" s="142" t="s">
        <v>48</v>
      </c>
      <c r="B90" s="136" t="s">
        <v>438</v>
      </c>
      <c r="C90" s="136" t="s">
        <v>166</v>
      </c>
      <c r="D90" s="174" t="s">
        <v>616</v>
      </c>
      <c r="E90" s="250">
        <v>5110.1000000000004</v>
      </c>
    </row>
    <row r="91" spans="1:5" ht="63" x14ac:dyDescent="0.25">
      <c r="A91" s="137" t="s">
        <v>48</v>
      </c>
      <c r="B91" s="138" t="s">
        <v>439</v>
      </c>
      <c r="C91" s="139" t="s">
        <v>166</v>
      </c>
      <c r="D91" s="174" t="s">
        <v>617</v>
      </c>
      <c r="E91" s="250">
        <v>-538.29999999999995</v>
      </c>
    </row>
    <row r="92" spans="1:5" ht="31.5" x14ac:dyDescent="0.25">
      <c r="A92" s="137" t="s">
        <v>48</v>
      </c>
      <c r="B92" s="138" t="s">
        <v>326</v>
      </c>
      <c r="C92" s="139">
        <v>110</v>
      </c>
      <c r="D92" s="174" t="s">
        <v>330</v>
      </c>
      <c r="E92" s="250">
        <v>87425.9</v>
      </c>
    </row>
    <row r="93" spans="1:5" ht="31.5" hidden="1" customHeight="1" x14ac:dyDescent="0.25">
      <c r="A93" s="137" t="s">
        <v>48</v>
      </c>
      <c r="B93" s="138" t="s">
        <v>327</v>
      </c>
      <c r="C93" s="139" t="s">
        <v>166</v>
      </c>
      <c r="D93" s="174" t="s">
        <v>331</v>
      </c>
      <c r="E93" s="250"/>
    </row>
    <row r="94" spans="1:5" ht="33" customHeight="1" x14ac:dyDescent="0.25">
      <c r="A94" s="137" t="s">
        <v>48</v>
      </c>
      <c r="B94" s="138" t="s">
        <v>328</v>
      </c>
      <c r="C94" s="139" t="s">
        <v>166</v>
      </c>
      <c r="D94" s="174" t="s">
        <v>332</v>
      </c>
      <c r="E94" s="250">
        <v>19.600000000000001</v>
      </c>
    </row>
    <row r="95" spans="1:5" ht="24" hidden="1" customHeight="1" x14ac:dyDescent="0.25">
      <c r="A95" s="137" t="s">
        <v>48</v>
      </c>
      <c r="B95" s="138" t="s">
        <v>329</v>
      </c>
      <c r="C95" s="139" t="s">
        <v>166</v>
      </c>
      <c r="D95" s="174" t="s">
        <v>333</v>
      </c>
      <c r="E95" s="250"/>
    </row>
    <row r="96" spans="1:5" ht="47.25" hidden="1" customHeight="1" x14ac:dyDescent="0.25">
      <c r="A96" s="137" t="s">
        <v>48</v>
      </c>
      <c r="B96" s="138" t="s">
        <v>582</v>
      </c>
      <c r="C96" s="138" t="s">
        <v>166</v>
      </c>
      <c r="D96" s="174" t="s">
        <v>583</v>
      </c>
      <c r="E96" s="250">
        <v>0</v>
      </c>
    </row>
    <row r="97" spans="1:5" ht="33.75" hidden="1" customHeight="1" x14ac:dyDescent="0.25">
      <c r="A97" s="177" t="s">
        <v>48</v>
      </c>
      <c r="B97" s="178" t="s">
        <v>421</v>
      </c>
      <c r="C97" s="178">
        <v>110</v>
      </c>
      <c r="D97" s="209" t="s">
        <v>422</v>
      </c>
      <c r="E97" s="251">
        <v>0</v>
      </c>
    </row>
    <row r="98" spans="1:5" ht="47.25" hidden="1" x14ac:dyDescent="0.25">
      <c r="A98" s="188" t="s">
        <v>48</v>
      </c>
      <c r="B98" s="182" t="s">
        <v>446</v>
      </c>
      <c r="C98" s="182" t="s">
        <v>166</v>
      </c>
      <c r="D98" s="230" t="s">
        <v>447</v>
      </c>
      <c r="E98" s="251"/>
    </row>
    <row r="99" spans="1:5" ht="47.25" customHeight="1" x14ac:dyDescent="0.25">
      <c r="A99" s="137" t="s">
        <v>48</v>
      </c>
      <c r="B99" s="138" t="s">
        <v>334</v>
      </c>
      <c r="C99" s="139">
        <v>110</v>
      </c>
      <c r="D99" s="174" t="s">
        <v>404</v>
      </c>
      <c r="E99" s="250">
        <v>23512.2</v>
      </c>
    </row>
    <row r="100" spans="1:5" ht="47.25" hidden="1" x14ac:dyDescent="0.25">
      <c r="A100" s="137" t="s">
        <v>48</v>
      </c>
      <c r="B100" s="138" t="s">
        <v>335</v>
      </c>
      <c r="C100" s="139" t="s">
        <v>166</v>
      </c>
      <c r="D100" s="174" t="s">
        <v>405</v>
      </c>
      <c r="E100" s="251"/>
    </row>
    <row r="101" spans="1:5" ht="48" customHeight="1" x14ac:dyDescent="0.25">
      <c r="A101" s="137" t="s">
        <v>48</v>
      </c>
      <c r="B101" s="138" t="s">
        <v>336</v>
      </c>
      <c r="C101" s="139" t="s">
        <v>166</v>
      </c>
      <c r="D101" s="206" t="s">
        <v>411</v>
      </c>
      <c r="E101" s="251">
        <v>1.9</v>
      </c>
    </row>
    <row r="102" spans="1:5" ht="47.25" hidden="1" x14ac:dyDescent="0.25">
      <c r="A102" s="142" t="s">
        <v>48</v>
      </c>
      <c r="B102" s="136" t="s">
        <v>448</v>
      </c>
      <c r="C102" s="136">
        <v>110</v>
      </c>
      <c r="D102" s="174" t="s">
        <v>449</v>
      </c>
      <c r="E102" s="250"/>
    </row>
    <row r="103" spans="1:5" ht="31.5" customHeight="1" x14ac:dyDescent="0.25">
      <c r="A103" s="137" t="s">
        <v>48</v>
      </c>
      <c r="B103" s="138" t="s">
        <v>337</v>
      </c>
      <c r="C103" s="139">
        <v>110</v>
      </c>
      <c r="D103" s="174" t="s">
        <v>543</v>
      </c>
      <c r="E103" s="250">
        <v>31.9</v>
      </c>
    </row>
    <row r="104" spans="1:5" ht="21" hidden="1" customHeight="1" x14ac:dyDescent="0.25">
      <c r="A104" s="137" t="s">
        <v>48</v>
      </c>
      <c r="B104" s="138" t="s">
        <v>338</v>
      </c>
      <c r="C104" s="139" t="s">
        <v>166</v>
      </c>
      <c r="D104" s="174" t="s">
        <v>340</v>
      </c>
      <c r="E104" s="250"/>
    </row>
    <row r="105" spans="1:5" ht="31.5" customHeight="1" x14ac:dyDescent="0.25">
      <c r="A105" s="137" t="s">
        <v>48</v>
      </c>
      <c r="B105" s="138" t="s">
        <v>339</v>
      </c>
      <c r="C105" s="139" t="s">
        <v>166</v>
      </c>
      <c r="D105" s="229" t="s">
        <v>341</v>
      </c>
      <c r="E105" s="250">
        <v>4.9000000000000004</v>
      </c>
    </row>
    <row r="106" spans="1:5" ht="20.25" hidden="1" customHeight="1" x14ac:dyDescent="0.25">
      <c r="A106" s="142" t="s">
        <v>48</v>
      </c>
      <c r="B106" s="136" t="s">
        <v>450</v>
      </c>
      <c r="C106" s="136">
        <v>110</v>
      </c>
      <c r="D106" s="226" t="s">
        <v>451</v>
      </c>
      <c r="E106" s="250"/>
    </row>
    <row r="107" spans="1:5" ht="31.5" hidden="1" customHeight="1" x14ac:dyDescent="0.25">
      <c r="A107" s="137" t="s">
        <v>48</v>
      </c>
      <c r="B107" s="138" t="s">
        <v>342</v>
      </c>
      <c r="C107" s="139" t="s">
        <v>166</v>
      </c>
      <c r="D107" s="174" t="s">
        <v>344</v>
      </c>
      <c r="E107" s="250">
        <v>0</v>
      </c>
    </row>
    <row r="108" spans="1:5" ht="47.25" hidden="1" x14ac:dyDescent="0.25">
      <c r="A108" s="188" t="s">
        <v>48</v>
      </c>
      <c r="B108" s="182" t="s">
        <v>343</v>
      </c>
      <c r="C108" s="182" t="s">
        <v>166</v>
      </c>
      <c r="D108" s="230" t="s">
        <v>345</v>
      </c>
      <c r="E108" s="251">
        <v>0</v>
      </c>
    </row>
    <row r="109" spans="1:5" ht="31.5" x14ac:dyDescent="0.25">
      <c r="A109" s="137" t="s">
        <v>48</v>
      </c>
      <c r="B109" s="138" t="s">
        <v>346</v>
      </c>
      <c r="C109" s="139">
        <v>110</v>
      </c>
      <c r="D109" s="174" t="s">
        <v>349</v>
      </c>
      <c r="E109" s="250">
        <v>275.2</v>
      </c>
    </row>
    <row r="110" spans="1:5" ht="22.5" hidden="1" customHeight="1" x14ac:dyDescent="0.25">
      <c r="A110" s="137" t="s">
        <v>48</v>
      </c>
      <c r="B110" s="138" t="s">
        <v>347</v>
      </c>
      <c r="C110" s="139" t="s">
        <v>166</v>
      </c>
      <c r="D110" s="229" t="s">
        <v>350</v>
      </c>
      <c r="E110" s="250"/>
    </row>
    <row r="111" spans="1:5" ht="31.5" x14ac:dyDescent="0.25">
      <c r="A111" s="137" t="s">
        <v>48</v>
      </c>
      <c r="B111" s="138" t="s">
        <v>348</v>
      </c>
      <c r="C111" s="139" t="s">
        <v>166</v>
      </c>
      <c r="D111" s="174" t="s">
        <v>351</v>
      </c>
      <c r="E111" s="250">
        <v>0.4</v>
      </c>
    </row>
    <row r="112" spans="1:5" ht="21.75" hidden="1" customHeight="1" x14ac:dyDescent="0.25">
      <c r="A112" s="137" t="s">
        <v>48</v>
      </c>
      <c r="B112" s="138" t="s">
        <v>623</v>
      </c>
      <c r="C112" s="139" t="s">
        <v>166</v>
      </c>
      <c r="D112" s="174" t="s">
        <v>624</v>
      </c>
      <c r="E112" s="250"/>
    </row>
    <row r="113" spans="1:5" ht="23.25" hidden="1" customHeight="1" x14ac:dyDescent="0.25">
      <c r="A113" s="142" t="s">
        <v>48</v>
      </c>
      <c r="B113" s="136" t="s">
        <v>192</v>
      </c>
      <c r="C113" s="136" t="s">
        <v>166</v>
      </c>
      <c r="D113" s="224" t="s">
        <v>193</v>
      </c>
      <c r="E113" s="249">
        <v>0</v>
      </c>
    </row>
    <row r="114" spans="1:5" ht="44.25" customHeight="1" x14ac:dyDescent="0.25">
      <c r="A114" s="137" t="s">
        <v>48</v>
      </c>
      <c r="B114" s="138" t="s">
        <v>352</v>
      </c>
      <c r="C114" s="139">
        <v>110</v>
      </c>
      <c r="D114" s="174" t="s">
        <v>544</v>
      </c>
      <c r="E114" s="250">
        <v>1498.7</v>
      </c>
    </row>
    <row r="115" spans="1:5" ht="33" hidden="1" customHeight="1" x14ac:dyDescent="0.25">
      <c r="A115" s="137" t="s">
        <v>48</v>
      </c>
      <c r="B115" s="138" t="s">
        <v>353</v>
      </c>
      <c r="C115" s="139" t="s">
        <v>166</v>
      </c>
      <c r="D115" s="174" t="s">
        <v>354</v>
      </c>
      <c r="E115" s="262"/>
    </row>
    <row r="116" spans="1:5" ht="31.5" hidden="1" customHeight="1" x14ac:dyDescent="0.25">
      <c r="A116" s="137" t="s">
        <v>48</v>
      </c>
      <c r="B116" s="138" t="s">
        <v>423</v>
      </c>
      <c r="C116" s="139" t="s">
        <v>166</v>
      </c>
      <c r="D116" s="216" t="s">
        <v>424</v>
      </c>
      <c r="E116" s="250">
        <v>0</v>
      </c>
    </row>
    <row r="117" spans="1:5" ht="1.5" hidden="1" customHeight="1" x14ac:dyDescent="0.25">
      <c r="A117" s="137" t="s">
        <v>48</v>
      </c>
      <c r="B117" s="138" t="s">
        <v>355</v>
      </c>
      <c r="C117" s="139">
        <v>110</v>
      </c>
      <c r="D117" s="231" t="s">
        <v>356</v>
      </c>
      <c r="E117" s="250"/>
    </row>
    <row r="118" spans="1:5" ht="36" customHeight="1" x14ac:dyDescent="0.25">
      <c r="A118" s="137" t="s">
        <v>48</v>
      </c>
      <c r="B118" s="138" t="s">
        <v>584</v>
      </c>
      <c r="C118" s="139" t="s">
        <v>166</v>
      </c>
      <c r="D118" s="244" t="s">
        <v>585</v>
      </c>
      <c r="E118" s="250">
        <v>11915.2</v>
      </c>
    </row>
    <row r="119" spans="1:5" ht="49.5" customHeight="1" x14ac:dyDescent="0.25">
      <c r="A119" s="137" t="s">
        <v>48</v>
      </c>
      <c r="B119" s="138" t="s">
        <v>586</v>
      </c>
      <c r="C119" s="139" t="s">
        <v>166</v>
      </c>
      <c r="D119" s="231" t="s">
        <v>587</v>
      </c>
      <c r="E119" s="250">
        <v>52.9</v>
      </c>
    </row>
    <row r="120" spans="1:5" ht="31.5" hidden="1" x14ac:dyDescent="0.25">
      <c r="A120" s="137" t="s">
        <v>48</v>
      </c>
      <c r="B120" s="138" t="s">
        <v>473</v>
      </c>
      <c r="C120" s="139" t="s">
        <v>166</v>
      </c>
      <c r="D120" s="231" t="s">
        <v>474</v>
      </c>
      <c r="E120" s="250"/>
    </row>
    <row r="121" spans="1:5" ht="47.25" hidden="1" x14ac:dyDescent="0.25">
      <c r="A121" s="137" t="s">
        <v>48</v>
      </c>
      <c r="B121" s="138" t="s">
        <v>357</v>
      </c>
      <c r="C121" s="139">
        <v>140</v>
      </c>
      <c r="D121" s="226" t="s">
        <v>412</v>
      </c>
      <c r="E121" s="250"/>
    </row>
    <row r="122" spans="1:5" ht="63" hidden="1" x14ac:dyDescent="0.25">
      <c r="A122" s="137" t="s">
        <v>48</v>
      </c>
      <c r="B122" s="138" t="s">
        <v>358</v>
      </c>
      <c r="C122" s="138">
        <v>140</v>
      </c>
      <c r="D122" s="231" t="s">
        <v>360</v>
      </c>
      <c r="E122" s="250"/>
    </row>
    <row r="123" spans="1:5" ht="63" hidden="1" x14ac:dyDescent="0.25">
      <c r="A123" s="134" t="s">
        <v>48</v>
      </c>
      <c r="B123" s="135" t="s">
        <v>359</v>
      </c>
      <c r="C123" s="135">
        <v>140</v>
      </c>
      <c r="D123" s="232" t="s">
        <v>361</v>
      </c>
      <c r="E123" s="250"/>
    </row>
    <row r="124" spans="1:5" ht="43.5" customHeight="1" x14ac:dyDescent="0.25">
      <c r="A124" s="134" t="s">
        <v>48</v>
      </c>
      <c r="B124" s="135" t="s">
        <v>475</v>
      </c>
      <c r="C124" s="135" t="s">
        <v>141</v>
      </c>
      <c r="D124" s="232" t="s">
        <v>476</v>
      </c>
      <c r="E124" s="250">
        <v>3.4</v>
      </c>
    </row>
    <row r="125" spans="1:5" ht="16.5" x14ac:dyDescent="0.25">
      <c r="A125" s="117" t="s">
        <v>56</v>
      </c>
      <c r="B125" s="118" t="s">
        <v>103</v>
      </c>
      <c r="C125" s="118" t="s">
        <v>103</v>
      </c>
      <c r="D125" s="215" t="s">
        <v>134</v>
      </c>
      <c r="E125" s="248">
        <f>SUM(E126:E133)</f>
        <v>47.5</v>
      </c>
    </row>
    <row r="126" spans="1:5" ht="63" hidden="1" x14ac:dyDescent="0.25">
      <c r="A126" s="137" t="s">
        <v>56</v>
      </c>
      <c r="B126" s="138" t="s">
        <v>284</v>
      </c>
      <c r="C126" s="139" t="s">
        <v>141</v>
      </c>
      <c r="D126" s="174" t="s">
        <v>289</v>
      </c>
      <c r="E126" s="250"/>
    </row>
    <row r="127" spans="1:5" ht="47.25" hidden="1" x14ac:dyDescent="0.25">
      <c r="A127" s="137" t="s">
        <v>56</v>
      </c>
      <c r="B127" s="138" t="s">
        <v>285</v>
      </c>
      <c r="C127" s="139" t="s">
        <v>141</v>
      </c>
      <c r="D127" s="174" t="s">
        <v>290</v>
      </c>
      <c r="E127" s="250"/>
    </row>
    <row r="128" spans="1:5" ht="75.75" customHeight="1" x14ac:dyDescent="0.25">
      <c r="A128" s="137" t="s">
        <v>56</v>
      </c>
      <c r="B128" s="138" t="s">
        <v>470</v>
      </c>
      <c r="C128" s="139" t="s">
        <v>141</v>
      </c>
      <c r="D128" s="174" t="s">
        <v>471</v>
      </c>
      <c r="E128" s="250">
        <v>47.5</v>
      </c>
    </row>
    <row r="129" spans="1:5" ht="63" hidden="1" x14ac:dyDescent="0.25">
      <c r="A129" s="137" t="s">
        <v>56</v>
      </c>
      <c r="B129" s="138" t="s">
        <v>288</v>
      </c>
      <c r="C129" s="139" t="s">
        <v>141</v>
      </c>
      <c r="D129" s="174" t="s">
        <v>293</v>
      </c>
      <c r="E129" s="258"/>
    </row>
    <row r="130" spans="1:5" ht="63" hidden="1" x14ac:dyDescent="0.25">
      <c r="A130" s="137" t="s">
        <v>56</v>
      </c>
      <c r="B130" s="138" t="s">
        <v>298</v>
      </c>
      <c r="C130" s="139">
        <v>140</v>
      </c>
      <c r="D130" s="174" t="s">
        <v>300</v>
      </c>
      <c r="E130" s="250">
        <v>0</v>
      </c>
    </row>
    <row r="131" spans="1:5" ht="47.25" hidden="1" x14ac:dyDescent="0.25">
      <c r="A131" s="137" t="s">
        <v>56</v>
      </c>
      <c r="B131" s="138" t="s">
        <v>299</v>
      </c>
      <c r="C131" s="139">
        <v>140</v>
      </c>
      <c r="D131" s="174" t="s">
        <v>301</v>
      </c>
      <c r="E131" s="250"/>
    </row>
    <row r="132" spans="1:5" ht="63" hidden="1" x14ac:dyDescent="0.25">
      <c r="A132" s="137" t="s">
        <v>56</v>
      </c>
      <c r="B132" s="138" t="s">
        <v>272</v>
      </c>
      <c r="C132" s="139">
        <v>140</v>
      </c>
      <c r="D132" s="174" t="s">
        <v>278</v>
      </c>
      <c r="E132" s="250"/>
    </row>
    <row r="133" spans="1:5" ht="47.25" hidden="1" x14ac:dyDescent="0.25">
      <c r="A133" s="137" t="s">
        <v>56</v>
      </c>
      <c r="B133" s="138" t="s">
        <v>273</v>
      </c>
      <c r="C133" s="139">
        <v>140</v>
      </c>
      <c r="D133" s="174" t="s">
        <v>279</v>
      </c>
      <c r="E133" s="258"/>
    </row>
    <row r="134" spans="1:5" ht="15.75" customHeight="1" x14ac:dyDescent="0.25">
      <c r="A134" s="117" t="s">
        <v>56</v>
      </c>
      <c r="B134" s="118" t="s">
        <v>103</v>
      </c>
      <c r="C134" s="118" t="s">
        <v>103</v>
      </c>
      <c r="D134" s="215" t="s">
        <v>135</v>
      </c>
      <c r="E134" s="248">
        <f>E137+E135+E136</f>
        <v>30.8</v>
      </c>
    </row>
    <row r="135" spans="1:5" ht="63" hidden="1" x14ac:dyDescent="0.25">
      <c r="A135" s="76" t="s">
        <v>56</v>
      </c>
      <c r="B135" s="77" t="s">
        <v>288</v>
      </c>
      <c r="C135" s="77" t="s">
        <v>141</v>
      </c>
      <c r="D135" s="214" t="s">
        <v>293</v>
      </c>
      <c r="E135" s="249"/>
    </row>
    <row r="136" spans="1:5" ht="75" customHeight="1" x14ac:dyDescent="0.25">
      <c r="A136" s="76" t="s">
        <v>56</v>
      </c>
      <c r="B136" s="77" t="s">
        <v>470</v>
      </c>
      <c r="C136" s="77" t="s">
        <v>141</v>
      </c>
      <c r="D136" s="214" t="s">
        <v>471</v>
      </c>
      <c r="E136" s="249">
        <v>30.8</v>
      </c>
    </row>
    <row r="137" spans="1:5" ht="47.25" hidden="1" x14ac:dyDescent="0.25">
      <c r="A137" s="137" t="s">
        <v>56</v>
      </c>
      <c r="B137" s="138" t="s">
        <v>273</v>
      </c>
      <c r="C137" s="139">
        <v>140</v>
      </c>
      <c r="D137" s="174" t="s">
        <v>279</v>
      </c>
      <c r="E137" s="249"/>
    </row>
    <row r="138" spans="1:5" ht="25.5" hidden="1" customHeight="1" x14ac:dyDescent="0.25">
      <c r="A138" s="145" t="s">
        <v>57</v>
      </c>
      <c r="B138" s="146" t="s">
        <v>103</v>
      </c>
      <c r="C138" s="147" t="s">
        <v>103</v>
      </c>
      <c r="D138" s="215" t="s">
        <v>8</v>
      </c>
      <c r="E138" s="263">
        <f>E139</f>
        <v>0</v>
      </c>
    </row>
    <row r="139" spans="1:5" ht="31.5" hidden="1" customHeight="1" x14ac:dyDescent="0.25">
      <c r="A139" s="148" t="s">
        <v>57</v>
      </c>
      <c r="B139" s="149" t="s">
        <v>88</v>
      </c>
      <c r="C139" s="150">
        <v>140</v>
      </c>
      <c r="D139" s="233" t="s">
        <v>12</v>
      </c>
      <c r="E139" s="264"/>
    </row>
    <row r="140" spans="1:5" ht="30.75" hidden="1" customHeight="1" x14ac:dyDescent="0.25">
      <c r="A140" s="130" t="s">
        <v>58</v>
      </c>
      <c r="B140" s="131" t="s">
        <v>103</v>
      </c>
      <c r="C140" s="131" t="s">
        <v>103</v>
      </c>
      <c r="D140" s="219" t="s">
        <v>39</v>
      </c>
      <c r="E140" s="252">
        <f>E142+E141</f>
        <v>0</v>
      </c>
    </row>
    <row r="141" spans="1:5" s="11" customFormat="1" ht="80.25" hidden="1" customHeight="1" x14ac:dyDescent="0.25">
      <c r="A141" s="95" t="s">
        <v>58</v>
      </c>
      <c r="B141" s="96" t="s">
        <v>470</v>
      </c>
      <c r="C141" s="96" t="s">
        <v>141</v>
      </c>
      <c r="D141" s="220" t="s">
        <v>471</v>
      </c>
      <c r="E141" s="253"/>
    </row>
    <row r="142" spans="1:5" ht="31.5" hidden="1" x14ac:dyDescent="0.25">
      <c r="A142" s="133" t="s">
        <v>58</v>
      </c>
      <c r="B142" s="127" t="s">
        <v>302</v>
      </c>
      <c r="C142" s="127">
        <v>140</v>
      </c>
      <c r="D142" s="233" t="s">
        <v>303</v>
      </c>
      <c r="E142" s="253">
        <v>0</v>
      </c>
    </row>
    <row r="143" spans="1:5" ht="16.5" hidden="1" x14ac:dyDescent="0.25">
      <c r="A143" s="130" t="s">
        <v>368</v>
      </c>
      <c r="B143" s="127"/>
      <c r="C143" s="131" t="s">
        <v>103</v>
      </c>
      <c r="D143" s="219" t="s">
        <v>369</v>
      </c>
      <c r="E143" s="252">
        <f>E145+E144</f>
        <v>0</v>
      </c>
    </row>
    <row r="144" spans="1:5" s="11" customFormat="1" ht="82.5" hidden="1" customHeight="1" x14ac:dyDescent="0.25">
      <c r="A144" s="95" t="s">
        <v>368</v>
      </c>
      <c r="B144" s="96" t="s">
        <v>472</v>
      </c>
      <c r="C144" s="96" t="s">
        <v>141</v>
      </c>
      <c r="D144" s="220" t="s">
        <v>471</v>
      </c>
      <c r="E144" s="253"/>
    </row>
    <row r="145" spans="1:5" ht="63" hidden="1" x14ac:dyDescent="0.25">
      <c r="A145" s="133" t="s">
        <v>370</v>
      </c>
      <c r="B145" s="127" t="s">
        <v>272</v>
      </c>
      <c r="C145" s="127" t="s">
        <v>141</v>
      </c>
      <c r="D145" s="174" t="s">
        <v>278</v>
      </c>
      <c r="E145" s="253"/>
    </row>
    <row r="146" spans="1:5" ht="16.5" hidden="1" x14ac:dyDescent="0.25">
      <c r="A146" s="130" t="s">
        <v>195</v>
      </c>
      <c r="B146" s="127"/>
      <c r="C146" s="131" t="s">
        <v>103</v>
      </c>
      <c r="D146" s="219" t="s">
        <v>219</v>
      </c>
      <c r="E146" s="265">
        <f>E147</f>
        <v>0</v>
      </c>
    </row>
    <row r="147" spans="1:5" ht="47.25" hidden="1" x14ac:dyDescent="0.25">
      <c r="A147" s="133" t="s">
        <v>195</v>
      </c>
      <c r="B147" s="127" t="s">
        <v>273</v>
      </c>
      <c r="C147" s="127" t="s">
        <v>141</v>
      </c>
      <c r="D147" s="233" t="s">
        <v>279</v>
      </c>
      <c r="E147" s="264">
        <v>0</v>
      </c>
    </row>
    <row r="148" spans="1:5" ht="18" hidden="1" customHeight="1" x14ac:dyDescent="0.25">
      <c r="A148" s="130" t="s">
        <v>59</v>
      </c>
      <c r="B148" s="127"/>
      <c r="C148" s="131" t="s">
        <v>103</v>
      </c>
      <c r="D148" s="219" t="s">
        <v>40</v>
      </c>
      <c r="E148" s="252">
        <f>SUM(E149:E151)</f>
        <v>0</v>
      </c>
    </row>
    <row r="149" spans="1:5" s="11" customFormat="1" ht="81.75" hidden="1" customHeight="1" x14ac:dyDescent="0.25">
      <c r="A149" s="95" t="s">
        <v>59</v>
      </c>
      <c r="B149" s="96" t="s">
        <v>472</v>
      </c>
      <c r="C149" s="96" t="s">
        <v>141</v>
      </c>
      <c r="D149" s="220" t="s">
        <v>471</v>
      </c>
      <c r="E149" s="253"/>
    </row>
    <row r="150" spans="1:5" ht="47.25" hidden="1" x14ac:dyDescent="0.25">
      <c r="A150" s="177" t="s">
        <v>59</v>
      </c>
      <c r="B150" s="178" t="s">
        <v>304</v>
      </c>
      <c r="C150" s="179" t="s">
        <v>141</v>
      </c>
      <c r="D150" s="218" t="s">
        <v>306</v>
      </c>
      <c r="E150" s="251"/>
    </row>
    <row r="151" spans="1:5" s="153" customFormat="1" ht="47.25" hidden="1" x14ac:dyDescent="0.25">
      <c r="A151" s="133" t="s">
        <v>59</v>
      </c>
      <c r="B151" s="127" t="s">
        <v>305</v>
      </c>
      <c r="C151" s="128">
        <v>140</v>
      </c>
      <c r="D151" s="174" t="s">
        <v>307</v>
      </c>
      <c r="E151" s="250"/>
    </row>
    <row r="152" spans="1:5" s="203" customFormat="1" ht="16.5" hidden="1" x14ac:dyDescent="0.25">
      <c r="A152" s="62" t="s">
        <v>477</v>
      </c>
      <c r="B152" s="63"/>
      <c r="C152" s="63"/>
      <c r="D152" s="225" t="s">
        <v>478</v>
      </c>
      <c r="E152" s="259">
        <f>E153</f>
        <v>0</v>
      </c>
    </row>
    <row r="153" spans="1:5" s="22" customFormat="1" ht="31.5" hidden="1" x14ac:dyDescent="0.25">
      <c r="A153" s="95" t="s">
        <v>477</v>
      </c>
      <c r="B153" s="96" t="s">
        <v>479</v>
      </c>
      <c r="C153" s="96" t="s">
        <v>166</v>
      </c>
      <c r="D153" s="234" t="s">
        <v>545</v>
      </c>
      <c r="E153" s="250"/>
    </row>
    <row r="154" spans="1:5" s="153" customFormat="1" ht="16.5" hidden="1" x14ac:dyDescent="0.25">
      <c r="A154" s="130" t="s">
        <v>239</v>
      </c>
      <c r="B154" s="131" t="s">
        <v>103</v>
      </c>
      <c r="C154" s="131" t="s">
        <v>103</v>
      </c>
      <c r="D154" s="219" t="s">
        <v>240</v>
      </c>
      <c r="E154" s="265">
        <f>E155</f>
        <v>0</v>
      </c>
    </row>
    <row r="155" spans="1:5" ht="47.25" hidden="1" x14ac:dyDescent="0.25">
      <c r="A155" s="133" t="s">
        <v>239</v>
      </c>
      <c r="B155" s="127" t="s">
        <v>241</v>
      </c>
      <c r="C155" s="127">
        <v>140</v>
      </c>
      <c r="D155" s="174" t="s">
        <v>234</v>
      </c>
      <c r="E155" s="264">
        <v>0</v>
      </c>
    </row>
    <row r="156" spans="1:5" s="153" customFormat="1" ht="24.75" hidden="1" customHeight="1" x14ac:dyDescent="0.25">
      <c r="A156" s="130" t="s">
        <v>16</v>
      </c>
      <c r="B156" s="131"/>
      <c r="C156" s="131" t="s">
        <v>103</v>
      </c>
      <c r="D156" s="219" t="s">
        <v>222</v>
      </c>
      <c r="E156" s="265">
        <f>E157</f>
        <v>0</v>
      </c>
    </row>
    <row r="157" spans="1:5" ht="31.5" hidden="1" customHeight="1" x14ac:dyDescent="0.25">
      <c r="A157" s="154" t="s">
        <v>16</v>
      </c>
      <c r="B157" s="155" t="s">
        <v>88</v>
      </c>
      <c r="C157" s="129">
        <v>140</v>
      </c>
      <c r="D157" s="233" t="s">
        <v>12</v>
      </c>
      <c r="E157" s="264"/>
    </row>
    <row r="158" spans="1:5" ht="19.5" hidden="1" customHeight="1" x14ac:dyDescent="0.25">
      <c r="A158" s="130" t="s">
        <v>196</v>
      </c>
      <c r="B158" s="131" t="s">
        <v>103</v>
      </c>
      <c r="C158" s="131" t="s">
        <v>103</v>
      </c>
      <c r="D158" s="219" t="s">
        <v>197</v>
      </c>
      <c r="E158" s="265">
        <f>E159</f>
        <v>0</v>
      </c>
    </row>
    <row r="159" spans="1:5" ht="31.5" hidden="1" customHeight="1" x14ac:dyDescent="0.25">
      <c r="A159" s="133" t="s">
        <v>196</v>
      </c>
      <c r="B159" s="127" t="s">
        <v>88</v>
      </c>
      <c r="C159" s="127">
        <v>140</v>
      </c>
      <c r="D159" s="233" t="s">
        <v>12</v>
      </c>
      <c r="E159" s="264"/>
    </row>
    <row r="160" spans="1:5" ht="20.25" hidden="1" customHeight="1" x14ac:dyDescent="0.25">
      <c r="A160" s="130" t="s">
        <v>17</v>
      </c>
      <c r="B160" s="131" t="s">
        <v>103</v>
      </c>
      <c r="C160" s="131" t="s">
        <v>103</v>
      </c>
      <c r="D160" s="219" t="s">
        <v>18</v>
      </c>
      <c r="E160" s="265">
        <f>E161</f>
        <v>0</v>
      </c>
    </row>
    <row r="161" spans="1:5" ht="31.5" hidden="1" customHeight="1" x14ac:dyDescent="0.25">
      <c r="A161" s="133" t="s">
        <v>17</v>
      </c>
      <c r="B161" s="127" t="s">
        <v>88</v>
      </c>
      <c r="C161" s="127">
        <v>140</v>
      </c>
      <c r="D161" s="233" t="s">
        <v>12</v>
      </c>
      <c r="E161" s="264"/>
    </row>
    <row r="162" spans="1:5" ht="16.5" hidden="1" x14ac:dyDescent="0.25">
      <c r="A162" s="130" t="s">
        <v>401</v>
      </c>
      <c r="B162" s="131" t="s">
        <v>103</v>
      </c>
      <c r="C162" s="131" t="s">
        <v>103</v>
      </c>
      <c r="D162" s="219" t="s">
        <v>403</v>
      </c>
      <c r="E162" s="252">
        <f>SUM(E163:E166)</f>
        <v>0</v>
      </c>
    </row>
    <row r="163" spans="1:5" s="156" customFormat="1" ht="20.25" hidden="1" customHeight="1" x14ac:dyDescent="0.25">
      <c r="A163" s="133" t="s">
        <v>401</v>
      </c>
      <c r="B163" s="127" t="s">
        <v>198</v>
      </c>
      <c r="C163" s="128" t="s">
        <v>141</v>
      </c>
      <c r="D163" s="233" t="s">
        <v>244</v>
      </c>
      <c r="E163" s="253">
        <v>0</v>
      </c>
    </row>
    <row r="164" spans="1:5" s="157" customFormat="1" ht="34.5" hidden="1" customHeight="1" x14ac:dyDescent="0.25">
      <c r="A164" s="132" t="s">
        <v>401</v>
      </c>
      <c r="B164" s="129" t="s">
        <v>118</v>
      </c>
      <c r="C164" s="129" t="s">
        <v>141</v>
      </c>
      <c r="D164" s="233" t="s">
        <v>199</v>
      </c>
      <c r="E164" s="253">
        <v>0</v>
      </c>
    </row>
    <row r="165" spans="1:5" s="158" customFormat="1" ht="27" hidden="1" customHeight="1" x14ac:dyDescent="0.25">
      <c r="A165" s="133" t="s">
        <v>401</v>
      </c>
      <c r="B165" s="127" t="s">
        <v>85</v>
      </c>
      <c r="C165" s="128">
        <v>140</v>
      </c>
      <c r="D165" s="233" t="s">
        <v>20</v>
      </c>
      <c r="E165" s="253">
        <v>0</v>
      </c>
    </row>
    <row r="166" spans="1:5" ht="47.25" hidden="1" x14ac:dyDescent="0.25">
      <c r="A166" s="133" t="s">
        <v>401</v>
      </c>
      <c r="B166" s="127" t="s">
        <v>122</v>
      </c>
      <c r="C166" s="127" t="s">
        <v>141</v>
      </c>
      <c r="D166" s="233" t="s">
        <v>109</v>
      </c>
      <c r="E166" s="253">
        <v>0</v>
      </c>
    </row>
    <row r="167" spans="1:5" ht="16.5" hidden="1" x14ac:dyDescent="0.25">
      <c r="A167" s="130" t="s">
        <v>242</v>
      </c>
      <c r="B167" s="131" t="s">
        <v>103</v>
      </c>
      <c r="C167" s="131" t="s">
        <v>103</v>
      </c>
      <c r="D167" s="219" t="s">
        <v>243</v>
      </c>
      <c r="E167" s="252">
        <f>E172+E168+E170+E171+E169</f>
        <v>0</v>
      </c>
    </row>
    <row r="168" spans="1:5" s="11" customFormat="1" ht="70.5" hidden="1" customHeight="1" x14ac:dyDescent="0.25">
      <c r="A168" s="95" t="s">
        <v>242</v>
      </c>
      <c r="B168" s="96" t="s">
        <v>480</v>
      </c>
      <c r="C168" s="96" t="s">
        <v>141</v>
      </c>
      <c r="D168" s="220" t="s">
        <v>481</v>
      </c>
      <c r="E168" s="253"/>
    </row>
    <row r="169" spans="1:5" s="11" customFormat="1" ht="94.5" hidden="1" customHeight="1" x14ac:dyDescent="0.25">
      <c r="A169" s="95" t="s">
        <v>242</v>
      </c>
      <c r="B169" s="96" t="s">
        <v>600</v>
      </c>
      <c r="C169" s="96" t="s">
        <v>141</v>
      </c>
      <c r="D169" s="220" t="s">
        <v>619</v>
      </c>
      <c r="E169" s="253"/>
    </row>
    <row r="170" spans="1:5" s="11" customFormat="1" ht="45.75" hidden="1" customHeight="1" x14ac:dyDescent="0.25">
      <c r="A170" s="95" t="s">
        <v>242</v>
      </c>
      <c r="B170" s="96" t="s">
        <v>482</v>
      </c>
      <c r="C170" s="96" t="s">
        <v>141</v>
      </c>
      <c r="D170" s="220" t="s">
        <v>483</v>
      </c>
      <c r="E170" s="253"/>
    </row>
    <row r="171" spans="1:5" s="11" customFormat="1" ht="77.25" hidden="1" customHeight="1" x14ac:dyDescent="0.25">
      <c r="A171" s="95" t="s">
        <v>242</v>
      </c>
      <c r="B171" s="96" t="s">
        <v>470</v>
      </c>
      <c r="C171" s="96" t="s">
        <v>141</v>
      </c>
      <c r="D171" s="220" t="s">
        <v>471</v>
      </c>
      <c r="E171" s="253"/>
    </row>
    <row r="172" spans="1:5" ht="31.5" hidden="1" x14ac:dyDescent="0.25">
      <c r="A172" s="133" t="s">
        <v>242</v>
      </c>
      <c r="B172" s="127" t="s">
        <v>88</v>
      </c>
      <c r="C172" s="127">
        <v>140</v>
      </c>
      <c r="D172" s="233" t="s">
        <v>12</v>
      </c>
      <c r="E172" s="253"/>
    </row>
    <row r="173" spans="1:5" ht="16.5" x14ac:dyDescent="0.25">
      <c r="A173" s="130" t="s">
        <v>402</v>
      </c>
      <c r="B173" s="131" t="s">
        <v>103</v>
      </c>
      <c r="C173" s="131" t="s">
        <v>103</v>
      </c>
      <c r="D173" s="219" t="s">
        <v>371</v>
      </c>
      <c r="E173" s="266">
        <f>SUM(E174:E182)</f>
        <v>10807.599999999999</v>
      </c>
    </row>
    <row r="174" spans="1:5" s="11" customFormat="1" ht="78.75" hidden="1" customHeight="1" x14ac:dyDescent="0.25">
      <c r="A174" s="95" t="s">
        <v>402</v>
      </c>
      <c r="B174" s="96" t="s">
        <v>484</v>
      </c>
      <c r="C174" s="96" t="s">
        <v>141</v>
      </c>
      <c r="D174" s="245" t="s">
        <v>547</v>
      </c>
      <c r="E174" s="267"/>
    </row>
    <row r="175" spans="1:5" s="11" customFormat="1" ht="48" hidden="1" customHeight="1" x14ac:dyDescent="0.25">
      <c r="A175" s="95" t="s">
        <v>402</v>
      </c>
      <c r="B175" s="96" t="s">
        <v>519</v>
      </c>
      <c r="C175" s="96" t="s">
        <v>141</v>
      </c>
      <c r="D175" s="208" t="s">
        <v>618</v>
      </c>
      <c r="E175" s="267"/>
    </row>
    <row r="176" spans="1:5" s="11" customFormat="1" ht="50.25" hidden="1" customHeight="1" x14ac:dyDescent="0.25">
      <c r="A176" s="95" t="s">
        <v>402</v>
      </c>
      <c r="B176" s="96" t="s">
        <v>523</v>
      </c>
      <c r="C176" s="96" t="s">
        <v>141</v>
      </c>
      <c r="D176" s="208" t="s">
        <v>492</v>
      </c>
      <c r="E176" s="267"/>
    </row>
    <row r="177" spans="1:5" s="11" customFormat="1" ht="78" customHeight="1" x14ac:dyDescent="0.25">
      <c r="A177" s="95" t="s">
        <v>402</v>
      </c>
      <c r="B177" s="96" t="s">
        <v>472</v>
      </c>
      <c r="C177" s="96" t="s">
        <v>141</v>
      </c>
      <c r="D177" s="245" t="s">
        <v>471</v>
      </c>
      <c r="E177" s="267">
        <v>9.8000000000000007</v>
      </c>
    </row>
    <row r="178" spans="1:5" s="11" customFormat="1" ht="62.25" customHeight="1" x14ac:dyDescent="0.25">
      <c r="A178" s="95" t="s">
        <v>402</v>
      </c>
      <c r="B178" s="96" t="s">
        <v>485</v>
      </c>
      <c r="C178" s="96" t="s">
        <v>141</v>
      </c>
      <c r="D178" s="208" t="s">
        <v>548</v>
      </c>
      <c r="E178" s="267">
        <v>10797.8</v>
      </c>
    </row>
    <row r="179" spans="1:5" s="156" customFormat="1" ht="20.25" hidden="1" customHeight="1" x14ac:dyDescent="0.25">
      <c r="A179" s="133" t="s">
        <v>402</v>
      </c>
      <c r="B179" s="127" t="s">
        <v>198</v>
      </c>
      <c r="C179" s="128" t="s">
        <v>141</v>
      </c>
      <c r="D179" s="233" t="s">
        <v>244</v>
      </c>
      <c r="E179" s="267">
        <v>0</v>
      </c>
    </row>
    <row r="180" spans="1:5" s="157" customFormat="1" ht="34.5" hidden="1" customHeight="1" x14ac:dyDescent="0.25">
      <c r="A180" s="132" t="s">
        <v>402</v>
      </c>
      <c r="B180" s="129" t="s">
        <v>118</v>
      </c>
      <c r="C180" s="129" t="s">
        <v>141</v>
      </c>
      <c r="D180" s="233" t="s">
        <v>199</v>
      </c>
      <c r="E180" s="267">
        <v>0</v>
      </c>
    </row>
    <row r="181" spans="1:5" s="158" customFormat="1" ht="27" hidden="1" customHeight="1" x14ac:dyDescent="0.25">
      <c r="A181" s="133" t="s">
        <v>402</v>
      </c>
      <c r="B181" s="127" t="s">
        <v>85</v>
      </c>
      <c r="C181" s="128">
        <v>140</v>
      </c>
      <c r="D181" s="233" t="s">
        <v>20</v>
      </c>
      <c r="E181" s="267"/>
    </row>
    <row r="182" spans="1:5" ht="31.5" hidden="1" x14ac:dyDescent="0.25">
      <c r="A182" s="133" t="s">
        <v>402</v>
      </c>
      <c r="B182" s="127" t="s">
        <v>452</v>
      </c>
      <c r="C182" s="127" t="s">
        <v>141</v>
      </c>
      <c r="D182" s="233" t="s">
        <v>226</v>
      </c>
      <c r="E182" s="267"/>
    </row>
    <row r="183" spans="1:5" ht="16.5" hidden="1" x14ac:dyDescent="0.25">
      <c r="A183" s="130" t="s">
        <v>200</v>
      </c>
      <c r="B183" s="131" t="s">
        <v>103</v>
      </c>
      <c r="C183" s="131" t="s">
        <v>103</v>
      </c>
      <c r="D183" s="219" t="s">
        <v>201</v>
      </c>
      <c r="E183" s="266">
        <f>E184</f>
        <v>0</v>
      </c>
    </row>
    <row r="184" spans="1:5" ht="31.5" hidden="1" x14ac:dyDescent="0.25">
      <c r="A184" s="133" t="s">
        <v>200</v>
      </c>
      <c r="B184" s="127" t="s">
        <v>88</v>
      </c>
      <c r="C184" s="127">
        <v>140</v>
      </c>
      <c r="D184" s="233" t="s">
        <v>12</v>
      </c>
      <c r="E184" s="267"/>
    </row>
    <row r="185" spans="1:5" ht="16.5" x14ac:dyDescent="0.25">
      <c r="A185" s="130" t="s">
        <v>21</v>
      </c>
      <c r="B185" s="131" t="s">
        <v>103</v>
      </c>
      <c r="C185" s="131" t="s">
        <v>103</v>
      </c>
      <c r="D185" s="219" t="s">
        <v>670</v>
      </c>
      <c r="E185" s="252">
        <f>E186+E187+E188+E189+E190+E192+E194+E195+E197+E198+E196+E191</f>
        <v>132.6</v>
      </c>
    </row>
    <row r="186" spans="1:5" s="11" customFormat="1" ht="63" customHeight="1" x14ac:dyDescent="0.25">
      <c r="A186" s="95" t="s">
        <v>21</v>
      </c>
      <c r="B186" s="96" t="s">
        <v>486</v>
      </c>
      <c r="C186" s="96" t="s">
        <v>141</v>
      </c>
      <c r="D186" s="220" t="s">
        <v>487</v>
      </c>
      <c r="E186" s="253">
        <v>11.4</v>
      </c>
    </row>
    <row r="187" spans="1:5" s="11" customFormat="1" ht="49.5" customHeight="1" x14ac:dyDescent="0.25">
      <c r="A187" s="95" t="s">
        <v>21</v>
      </c>
      <c r="B187" s="96" t="s">
        <v>569</v>
      </c>
      <c r="C187" s="96" t="s">
        <v>141</v>
      </c>
      <c r="D187" s="220" t="s">
        <v>495</v>
      </c>
      <c r="E187" s="253">
        <v>8.8000000000000007</v>
      </c>
    </row>
    <row r="188" spans="1:5" s="11" customFormat="1" ht="81.75" hidden="1" customHeight="1" x14ac:dyDescent="0.25">
      <c r="A188" s="95" t="s">
        <v>21</v>
      </c>
      <c r="B188" s="96" t="s">
        <v>498</v>
      </c>
      <c r="C188" s="96" t="s">
        <v>141</v>
      </c>
      <c r="D188" s="207" t="s">
        <v>551</v>
      </c>
      <c r="E188" s="253"/>
    </row>
    <row r="189" spans="1:5" s="11" customFormat="1" ht="62.25" hidden="1" customHeight="1" x14ac:dyDescent="0.25">
      <c r="A189" s="95" t="s">
        <v>21</v>
      </c>
      <c r="B189" s="96" t="s">
        <v>588</v>
      </c>
      <c r="C189" s="96" t="s">
        <v>141</v>
      </c>
      <c r="D189" s="207" t="s">
        <v>589</v>
      </c>
      <c r="E189" s="253">
        <v>0</v>
      </c>
    </row>
    <row r="190" spans="1:5" s="11" customFormat="1" ht="79.5" customHeight="1" x14ac:dyDescent="0.25">
      <c r="A190" s="95" t="s">
        <v>21</v>
      </c>
      <c r="B190" s="96" t="s">
        <v>588</v>
      </c>
      <c r="C190" s="96" t="s">
        <v>141</v>
      </c>
      <c r="D190" s="270" t="s">
        <v>671</v>
      </c>
      <c r="E190" s="253">
        <v>0.1</v>
      </c>
    </row>
    <row r="191" spans="1:5" s="11" customFormat="1" ht="66.75" customHeight="1" x14ac:dyDescent="0.25">
      <c r="A191" s="95" t="s">
        <v>21</v>
      </c>
      <c r="B191" s="96" t="s">
        <v>488</v>
      </c>
      <c r="C191" s="96" t="s">
        <v>141</v>
      </c>
      <c r="D191" s="207" t="s">
        <v>489</v>
      </c>
      <c r="E191" s="253">
        <v>15.6</v>
      </c>
    </row>
    <row r="192" spans="1:5" s="11" customFormat="1" ht="60" customHeight="1" x14ac:dyDescent="0.25">
      <c r="A192" s="95" t="s">
        <v>21</v>
      </c>
      <c r="B192" s="96" t="s">
        <v>590</v>
      </c>
      <c r="C192" s="96" t="s">
        <v>141</v>
      </c>
      <c r="D192" s="220" t="s">
        <v>591</v>
      </c>
      <c r="E192" s="253">
        <v>19.899999999999999</v>
      </c>
    </row>
    <row r="193" spans="1:5" s="11" customFormat="1" ht="64.5" hidden="1" customHeight="1" x14ac:dyDescent="0.25">
      <c r="A193" s="95" t="s">
        <v>21</v>
      </c>
      <c r="B193" s="96" t="s">
        <v>490</v>
      </c>
      <c r="C193" s="96" t="s">
        <v>141</v>
      </c>
      <c r="D193" s="220" t="s">
        <v>549</v>
      </c>
      <c r="E193" s="253"/>
    </row>
    <row r="194" spans="1:5" s="11" customFormat="1" ht="48" customHeight="1" x14ac:dyDescent="0.25">
      <c r="A194" s="95" t="s">
        <v>21</v>
      </c>
      <c r="B194" s="96" t="s">
        <v>491</v>
      </c>
      <c r="C194" s="96" t="s">
        <v>141</v>
      </c>
      <c r="D194" s="207" t="s">
        <v>550</v>
      </c>
      <c r="E194" s="253">
        <v>2</v>
      </c>
    </row>
    <row r="195" spans="1:5" s="11" customFormat="1" ht="48" customHeight="1" x14ac:dyDescent="0.25">
      <c r="A195" s="95" t="s">
        <v>21</v>
      </c>
      <c r="B195" s="96" t="s">
        <v>482</v>
      </c>
      <c r="C195" s="96" t="s">
        <v>141</v>
      </c>
      <c r="D195" s="207" t="s">
        <v>483</v>
      </c>
      <c r="E195" s="253">
        <v>9.9</v>
      </c>
    </row>
    <row r="196" spans="1:5" s="11" customFormat="1" ht="63" customHeight="1" x14ac:dyDescent="0.25">
      <c r="A196" s="95" t="s">
        <v>21</v>
      </c>
      <c r="B196" s="96" t="s">
        <v>546</v>
      </c>
      <c r="C196" s="96" t="s">
        <v>141</v>
      </c>
      <c r="D196" s="207" t="s">
        <v>625</v>
      </c>
      <c r="E196" s="253">
        <v>0.5</v>
      </c>
    </row>
    <row r="197" spans="1:5" s="11" customFormat="1" ht="48.75" customHeight="1" x14ac:dyDescent="0.25">
      <c r="A197" s="95" t="s">
        <v>21</v>
      </c>
      <c r="B197" s="96" t="s">
        <v>523</v>
      </c>
      <c r="C197" s="96" t="s">
        <v>141</v>
      </c>
      <c r="D197" s="207" t="s">
        <v>492</v>
      </c>
      <c r="E197" s="253">
        <v>64.400000000000006</v>
      </c>
    </row>
    <row r="198" spans="1:5" s="11" customFormat="1" ht="75" hidden="1" customHeight="1" x14ac:dyDescent="0.25">
      <c r="A198" s="95" t="s">
        <v>21</v>
      </c>
      <c r="B198" s="96" t="s">
        <v>472</v>
      </c>
      <c r="C198" s="96" t="s">
        <v>141</v>
      </c>
      <c r="D198" s="220" t="s">
        <v>471</v>
      </c>
      <c r="E198" s="253"/>
    </row>
    <row r="199" spans="1:5" ht="31.5" hidden="1" x14ac:dyDescent="0.25">
      <c r="A199" s="133" t="s">
        <v>21</v>
      </c>
      <c r="B199" s="127" t="s">
        <v>88</v>
      </c>
      <c r="C199" s="127">
        <v>140</v>
      </c>
      <c r="D199" s="233" t="s">
        <v>12</v>
      </c>
      <c r="E199" s="253">
        <v>0</v>
      </c>
    </row>
    <row r="200" spans="1:5" s="205" customFormat="1" ht="16.5" x14ac:dyDescent="0.25">
      <c r="A200" s="62" t="s">
        <v>647</v>
      </c>
      <c r="B200" s="63"/>
      <c r="C200" s="204"/>
      <c r="D200" s="235" t="s">
        <v>648</v>
      </c>
      <c r="E200" s="252">
        <f>E201+E202</f>
        <v>45</v>
      </c>
    </row>
    <row r="201" spans="1:5" ht="38.25" customHeight="1" x14ac:dyDescent="0.25">
      <c r="A201" s="133" t="s">
        <v>647</v>
      </c>
      <c r="B201" s="127" t="s">
        <v>479</v>
      </c>
      <c r="C201" s="165" t="s">
        <v>166</v>
      </c>
      <c r="D201" s="196" t="s">
        <v>649</v>
      </c>
      <c r="E201" s="253">
        <v>45</v>
      </c>
    </row>
    <row r="202" spans="1:5" ht="27.75" hidden="1" customHeight="1" x14ac:dyDescent="0.25">
      <c r="A202" s="133"/>
      <c r="B202" s="127"/>
      <c r="C202" s="165"/>
      <c r="D202" s="233"/>
      <c r="E202" s="253"/>
    </row>
    <row r="203" spans="1:5" s="205" customFormat="1" ht="16.5" x14ac:dyDescent="0.25">
      <c r="A203" s="62" t="s">
        <v>493</v>
      </c>
      <c r="B203" s="63"/>
      <c r="C203" s="204"/>
      <c r="D203" s="235" t="s">
        <v>494</v>
      </c>
      <c r="E203" s="252">
        <f>E206+E207+E208+E209+E210+E212+E213+E214+E216+E217+E218+E219+E221+E222+E223+E224+E226+E227+E228+E229+E231+E232+E233+E234+E236+E237+E238+E239+E242+E243+E246+E247+E211+E220+E230+E241+E248+E235+E204+E215+E240+E244+E245+E205+E225</f>
        <v>9876.4</v>
      </c>
    </row>
    <row r="204" spans="1:5" s="11" customFormat="1" ht="64.5" customHeight="1" x14ac:dyDescent="0.25">
      <c r="A204" s="95" t="s">
        <v>493</v>
      </c>
      <c r="B204" s="96" t="s">
        <v>637</v>
      </c>
      <c r="C204" s="246" t="s">
        <v>141</v>
      </c>
      <c r="D204" s="207" t="s">
        <v>626</v>
      </c>
      <c r="E204" s="253">
        <v>5</v>
      </c>
    </row>
    <row r="205" spans="1:5" s="11" customFormat="1" ht="64.5" customHeight="1" x14ac:dyDescent="0.25">
      <c r="A205" s="95" t="s">
        <v>493</v>
      </c>
      <c r="B205" s="96" t="s">
        <v>650</v>
      </c>
      <c r="C205" s="246" t="s">
        <v>141</v>
      </c>
      <c r="D205" s="207" t="s">
        <v>651</v>
      </c>
      <c r="E205" s="253">
        <v>30</v>
      </c>
    </row>
    <row r="206" spans="1:5" ht="47.25" x14ac:dyDescent="0.25">
      <c r="A206" s="133" t="s">
        <v>493</v>
      </c>
      <c r="B206" s="127" t="s">
        <v>569</v>
      </c>
      <c r="C206" s="165" t="s">
        <v>141</v>
      </c>
      <c r="D206" s="233" t="s">
        <v>495</v>
      </c>
      <c r="E206" s="253">
        <v>70.5</v>
      </c>
    </row>
    <row r="207" spans="1:5" ht="95.25" customHeight="1" x14ac:dyDescent="0.25">
      <c r="A207" s="133" t="s">
        <v>493</v>
      </c>
      <c r="B207" s="127" t="s">
        <v>496</v>
      </c>
      <c r="C207" s="165" t="s">
        <v>141</v>
      </c>
      <c r="D207" s="233" t="s">
        <v>497</v>
      </c>
      <c r="E207" s="253">
        <v>21</v>
      </c>
    </row>
    <row r="208" spans="1:5" ht="79.5" customHeight="1" x14ac:dyDescent="0.25">
      <c r="A208" s="133" t="s">
        <v>493</v>
      </c>
      <c r="B208" s="127" t="s">
        <v>498</v>
      </c>
      <c r="C208" s="165" t="s">
        <v>141</v>
      </c>
      <c r="D208" s="196" t="s">
        <v>551</v>
      </c>
      <c r="E208" s="253">
        <v>73.099999999999994</v>
      </c>
    </row>
    <row r="209" spans="1:5" ht="96" customHeight="1" x14ac:dyDescent="0.25">
      <c r="A209" s="133" t="s">
        <v>493</v>
      </c>
      <c r="B209" s="127" t="s">
        <v>499</v>
      </c>
      <c r="C209" s="165" t="s">
        <v>141</v>
      </c>
      <c r="D209" s="196" t="s">
        <v>640</v>
      </c>
      <c r="E209" s="253">
        <v>5</v>
      </c>
    </row>
    <row r="210" spans="1:5" ht="61.5" customHeight="1" x14ac:dyDescent="0.25">
      <c r="A210" s="133" t="s">
        <v>493</v>
      </c>
      <c r="B210" s="127" t="s">
        <v>488</v>
      </c>
      <c r="C210" s="165" t="s">
        <v>141</v>
      </c>
      <c r="D210" s="233" t="s">
        <v>489</v>
      </c>
      <c r="E210" s="253">
        <v>612.4</v>
      </c>
    </row>
    <row r="211" spans="1:5" ht="72.75" hidden="1" customHeight="1" x14ac:dyDescent="0.25">
      <c r="A211" s="133" t="s">
        <v>493</v>
      </c>
      <c r="B211" s="127" t="s">
        <v>592</v>
      </c>
      <c r="C211" s="165" t="s">
        <v>141</v>
      </c>
      <c r="D211" s="233" t="s">
        <v>593</v>
      </c>
      <c r="E211" s="253"/>
    </row>
    <row r="212" spans="1:5" ht="46.5" customHeight="1" x14ac:dyDescent="0.25">
      <c r="A212" s="133" t="s">
        <v>493</v>
      </c>
      <c r="B212" s="127" t="s">
        <v>490</v>
      </c>
      <c r="C212" s="165" t="s">
        <v>141</v>
      </c>
      <c r="D212" s="196" t="s">
        <v>549</v>
      </c>
      <c r="E212" s="253">
        <v>4.8</v>
      </c>
    </row>
    <row r="213" spans="1:5" ht="62.25" customHeight="1" x14ac:dyDescent="0.25">
      <c r="A213" s="133" t="s">
        <v>493</v>
      </c>
      <c r="B213" s="127" t="s">
        <v>500</v>
      </c>
      <c r="C213" s="165" t="s">
        <v>141</v>
      </c>
      <c r="D213" s="196" t="s">
        <v>552</v>
      </c>
      <c r="E213" s="253">
        <v>267.2</v>
      </c>
    </row>
    <row r="214" spans="1:5" ht="50.25" customHeight="1" x14ac:dyDescent="0.25">
      <c r="A214" s="133" t="s">
        <v>493</v>
      </c>
      <c r="B214" s="127" t="s">
        <v>501</v>
      </c>
      <c r="C214" s="165" t="s">
        <v>141</v>
      </c>
      <c r="D214" s="196" t="s">
        <v>550</v>
      </c>
      <c r="E214" s="253">
        <v>15.2</v>
      </c>
    </row>
    <row r="215" spans="1:5" ht="67.5" hidden="1" customHeight="1" x14ac:dyDescent="0.25">
      <c r="A215" s="133" t="s">
        <v>493</v>
      </c>
      <c r="B215" s="127" t="s">
        <v>627</v>
      </c>
      <c r="C215" s="165" t="s">
        <v>141</v>
      </c>
      <c r="D215" s="196" t="s">
        <v>628</v>
      </c>
      <c r="E215" s="253"/>
    </row>
    <row r="216" spans="1:5" ht="64.5" hidden="1" customHeight="1" x14ac:dyDescent="0.25">
      <c r="A216" s="133" t="s">
        <v>493</v>
      </c>
      <c r="B216" s="127" t="s">
        <v>502</v>
      </c>
      <c r="C216" s="165" t="s">
        <v>141</v>
      </c>
      <c r="D216" s="196" t="s">
        <v>553</v>
      </c>
      <c r="E216" s="253"/>
    </row>
    <row r="217" spans="1:5" ht="63" customHeight="1" x14ac:dyDescent="0.25">
      <c r="A217" s="133" t="s">
        <v>493</v>
      </c>
      <c r="B217" s="129" t="s">
        <v>503</v>
      </c>
      <c r="C217" s="165" t="s">
        <v>141</v>
      </c>
      <c r="D217" s="196" t="s">
        <v>554</v>
      </c>
      <c r="E217" s="253">
        <v>37.5</v>
      </c>
    </row>
    <row r="218" spans="1:5" ht="63" x14ac:dyDescent="0.25">
      <c r="A218" s="133" t="s">
        <v>493</v>
      </c>
      <c r="B218" s="127" t="s">
        <v>555</v>
      </c>
      <c r="C218" s="128" t="s">
        <v>141</v>
      </c>
      <c r="D218" s="233" t="s">
        <v>504</v>
      </c>
      <c r="E218" s="253">
        <v>30</v>
      </c>
    </row>
    <row r="219" spans="1:5" ht="94.5" hidden="1" customHeight="1" x14ac:dyDescent="0.25">
      <c r="A219" s="133" t="s">
        <v>493</v>
      </c>
      <c r="B219" s="127" t="s">
        <v>505</v>
      </c>
      <c r="C219" s="165" t="s">
        <v>141</v>
      </c>
      <c r="D219" s="196" t="s">
        <v>556</v>
      </c>
      <c r="E219" s="253"/>
    </row>
    <row r="220" spans="1:5" ht="62.25" customHeight="1" x14ac:dyDescent="0.25">
      <c r="A220" s="133" t="s">
        <v>493</v>
      </c>
      <c r="B220" s="127" t="s">
        <v>594</v>
      </c>
      <c r="C220" s="165" t="s">
        <v>141</v>
      </c>
      <c r="D220" s="233" t="s">
        <v>595</v>
      </c>
      <c r="E220" s="253">
        <v>3.5</v>
      </c>
    </row>
    <row r="221" spans="1:5" ht="49.5" hidden="1" customHeight="1" x14ac:dyDescent="0.25">
      <c r="A221" s="133" t="s">
        <v>493</v>
      </c>
      <c r="B221" s="129" t="s">
        <v>506</v>
      </c>
      <c r="C221" s="165" t="s">
        <v>141</v>
      </c>
      <c r="D221" s="233" t="s">
        <v>557</v>
      </c>
      <c r="E221" s="253"/>
    </row>
    <row r="222" spans="1:5" ht="47.25" x14ac:dyDescent="0.25">
      <c r="A222" s="133" t="s">
        <v>493</v>
      </c>
      <c r="B222" s="127" t="s">
        <v>507</v>
      </c>
      <c r="C222" s="128" t="s">
        <v>141</v>
      </c>
      <c r="D222" s="233" t="s">
        <v>508</v>
      </c>
      <c r="E222" s="253">
        <v>28</v>
      </c>
    </row>
    <row r="223" spans="1:5" ht="66.75" customHeight="1" x14ac:dyDescent="0.25">
      <c r="A223" s="133" t="s">
        <v>493</v>
      </c>
      <c r="B223" s="127" t="s">
        <v>509</v>
      </c>
      <c r="C223" s="165" t="s">
        <v>141</v>
      </c>
      <c r="D223" s="196" t="s">
        <v>558</v>
      </c>
      <c r="E223" s="253">
        <v>2.6</v>
      </c>
    </row>
    <row r="224" spans="1:5" ht="61.5" hidden="1" customHeight="1" x14ac:dyDescent="0.25">
      <c r="A224" s="133" t="s">
        <v>493</v>
      </c>
      <c r="B224" s="129" t="s">
        <v>510</v>
      </c>
      <c r="C224" s="165" t="s">
        <v>141</v>
      </c>
      <c r="D224" s="196" t="s">
        <v>559</v>
      </c>
      <c r="E224" s="253"/>
    </row>
    <row r="225" spans="1:5" ht="65.25" customHeight="1" x14ac:dyDescent="0.25">
      <c r="A225" s="133" t="s">
        <v>493</v>
      </c>
      <c r="B225" s="127" t="s">
        <v>652</v>
      </c>
      <c r="C225" s="165" t="s">
        <v>141</v>
      </c>
      <c r="D225" s="196" t="s">
        <v>653</v>
      </c>
      <c r="E225" s="253">
        <v>37.5</v>
      </c>
    </row>
    <row r="226" spans="1:5" ht="66" hidden="1" customHeight="1" x14ac:dyDescent="0.25">
      <c r="A226" s="133" t="s">
        <v>493</v>
      </c>
      <c r="B226" s="127" t="s">
        <v>511</v>
      </c>
      <c r="C226" s="128" t="s">
        <v>141</v>
      </c>
      <c r="D226" s="233" t="s">
        <v>524</v>
      </c>
      <c r="E226" s="253"/>
    </row>
    <row r="227" spans="1:5" ht="63" customHeight="1" x14ac:dyDescent="0.25">
      <c r="A227" s="133" t="s">
        <v>493</v>
      </c>
      <c r="B227" s="127" t="s">
        <v>480</v>
      </c>
      <c r="C227" s="165" t="s">
        <v>141</v>
      </c>
      <c r="D227" s="233" t="s">
        <v>481</v>
      </c>
      <c r="E227" s="253">
        <v>3.5</v>
      </c>
    </row>
    <row r="228" spans="1:5" ht="81" customHeight="1" x14ac:dyDescent="0.25">
      <c r="A228" s="133" t="s">
        <v>493</v>
      </c>
      <c r="B228" s="127" t="s">
        <v>512</v>
      </c>
      <c r="C228" s="165" t="s">
        <v>141</v>
      </c>
      <c r="D228" s="196" t="s">
        <v>560</v>
      </c>
      <c r="E228" s="253">
        <v>25.8</v>
      </c>
    </row>
    <row r="229" spans="1:5" ht="80.25" customHeight="1" x14ac:dyDescent="0.25">
      <c r="A229" s="133" t="s">
        <v>493</v>
      </c>
      <c r="B229" s="127" t="s">
        <v>513</v>
      </c>
      <c r="C229" s="165" t="s">
        <v>141</v>
      </c>
      <c r="D229" s="196" t="s">
        <v>562</v>
      </c>
      <c r="E229" s="253">
        <v>5.0999999999999996</v>
      </c>
    </row>
    <row r="230" spans="1:5" ht="137.25" hidden="1" customHeight="1" x14ac:dyDescent="0.25">
      <c r="A230" s="133" t="s">
        <v>493</v>
      </c>
      <c r="B230" s="127" t="s">
        <v>596</v>
      </c>
      <c r="C230" s="165" t="s">
        <v>141</v>
      </c>
      <c r="D230" s="233" t="s">
        <v>597</v>
      </c>
      <c r="E230" s="253"/>
    </row>
    <row r="231" spans="1:5" ht="63.75" hidden="1" customHeight="1" x14ac:dyDescent="0.25">
      <c r="A231" s="133" t="s">
        <v>493</v>
      </c>
      <c r="B231" s="127" t="s">
        <v>514</v>
      </c>
      <c r="C231" s="165" t="s">
        <v>141</v>
      </c>
      <c r="D231" s="196" t="s">
        <v>525</v>
      </c>
      <c r="E231" s="253"/>
    </row>
    <row r="232" spans="1:5" ht="78.75" hidden="1" customHeight="1" x14ac:dyDescent="0.25">
      <c r="A232" s="133" t="s">
        <v>493</v>
      </c>
      <c r="B232" s="127" t="s">
        <v>515</v>
      </c>
      <c r="C232" s="165" t="s">
        <v>141</v>
      </c>
      <c r="D232" s="196" t="s">
        <v>563</v>
      </c>
      <c r="E232" s="253"/>
    </row>
    <row r="233" spans="1:5" ht="77.25" customHeight="1" x14ac:dyDescent="0.25">
      <c r="A233" s="133" t="s">
        <v>493</v>
      </c>
      <c r="B233" s="127" t="s">
        <v>516</v>
      </c>
      <c r="C233" s="165" t="s">
        <v>141</v>
      </c>
      <c r="D233" s="196" t="s">
        <v>564</v>
      </c>
      <c r="E233" s="253">
        <v>5</v>
      </c>
    </row>
    <row r="234" spans="1:5" ht="49.5" customHeight="1" x14ac:dyDescent="0.25">
      <c r="A234" s="133" t="s">
        <v>493</v>
      </c>
      <c r="B234" s="127" t="s">
        <v>517</v>
      </c>
      <c r="C234" s="165" t="s">
        <v>141</v>
      </c>
      <c r="D234" s="233" t="s">
        <v>526</v>
      </c>
      <c r="E234" s="253">
        <v>12.7</v>
      </c>
    </row>
    <row r="235" spans="1:5" ht="66.75" hidden="1" customHeight="1" x14ac:dyDescent="0.25">
      <c r="A235" s="133" t="s">
        <v>493</v>
      </c>
      <c r="B235" s="127" t="s">
        <v>598</v>
      </c>
      <c r="C235" s="165" t="s">
        <v>141</v>
      </c>
      <c r="D235" s="233" t="s">
        <v>599</v>
      </c>
      <c r="E235" s="253"/>
    </row>
    <row r="236" spans="1:5" ht="96" customHeight="1" x14ac:dyDescent="0.25">
      <c r="A236" s="133" t="s">
        <v>493</v>
      </c>
      <c r="B236" s="127" t="s">
        <v>518</v>
      </c>
      <c r="C236" s="165" t="s">
        <v>141</v>
      </c>
      <c r="D236" s="196" t="s">
        <v>561</v>
      </c>
      <c r="E236" s="253">
        <v>2</v>
      </c>
    </row>
    <row r="237" spans="1:5" ht="50.25" customHeight="1" x14ac:dyDescent="0.25">
      <c r="A237" s="133" t="s">
        <v>493</v>
      </c>
      <c r="B237" s="127" t="s">
        <v>519</v>
      </c>
      <c r="C237" s="165" t="s">
        <v>141</v>
      </c>
      <c r="D237" s="196" t="s">
        <v>565</v>
      </c>
      <c r="E237" s="253">
        <v>2.2000000000000002</v>
      </c>
    </row>
    <row r="238" spans="1:5" ht="66.75" customHeight="1" x14ac:dyDescent="0.25">
      <c r="A238" s="133" t="s">
        <v>493</v>
      </c>
      <c r="B238" s="127" t="s">
        <v>520</v>
      </c>
      <c r="C238" s="165" t="s">
        <v>141</v>
      </c>
      <c r="D238" s="196" t="s">
        <v>566</v>
      </c>
      <c r="E238" s="253">
        <v>12</v>
      </c>
    </row>
    <row r="239" spans="1:5" ht="46.5" customHeight="1" x14ac:dyDescent="0.25">
      <c r="A239" s="133" t="s">
        <v>493</v>
      </c>
      <c r="B239" s="127" t="s">
        <v>521</v>
      </c>
      <c r="C239" s="165" t="s">
        <v>141</v>
      </c>
      <c r="D239" s="196" t="s">
        <v>567</v>
      </c>
      <c r="E239" s="253">
        <v>44.4</v>
      </c>
    </row>
    <row r="240" spans="1:5" ht="81.75" customHeight="1" x14ac:dyDescent="0.25">
      <c r="A240" s="133" t="s">
        <v>493</v>
      </c>
      <c r="B240" s="127" t="s">
        <v>629</v>
      </c>
      <c r="C240" s="165" t="s">
        <v>141</v>
      </c>
      <c r="D240" s="196" t="s">
        <v>630</v>
      </c>
      <c r="E240" s="253">
        <v>120</v>
      </c>
    </row>
    <row r="241" spans="1:5" ht="93" hidden="1" customHeight="1" x14ac:dyDescent="0.25">
      <c r="A241" s="133" t="s">
        <v>493</v>
      </c>
      <c r="B241" s="127" t="s">
        <v>600</v>
      </c>
      <c r="C241" s="165" t="s">
        <v>141</v>
      </c>
      <c r="D241" s="233" t="s">
        <v>619</v>
      </c>
      <c r="E241" s="253"/>
    </row>
    <row r="242" spans="1:5" ht="47.25" x14ac:dyDescent="0.25">
      <c r="A242" s="133" t="s">
        <v>493</v>
      </c>
      <c r="B242" s="127" t="s">
        <v>482</v>
      </c>
      <c r="C242" s="165" t="s">
        <v>141</v>
      </c>
      <c r="D242" s="233" t="s">
        <v>483</v>
      </c>
      <c r="E242" s="253">
        <v>25.8</v>
      </c>
    </row>
    <row r="243" spans="1:5" ht="129" customHeight="1" x14ac:dyDescent="0.25">
      <c r="A243" s="133" t="s">
        <v>493</v>
      </c>
      <c r="B243" s="127" t="s">
        <v>522</v>
      </c>
      <c r="C243" s="165" t="s">
        <v>141</v>
      </c>
      <c r="D243" s="196" t="s">
        <v>654</v>
      </c>
      <c r="E243" s="253">
        <v>9</v>
      </c>
    </row>
    <row r="244" spans="1:5" ht="77.25" customHeight="1" x14ac:dyDescent="0.25">
      <c r="A244" s="133" t="s">
        <v>493</v>
      </c>
      <c r="B244" s="127" t="s">
        <v>631</v>
      </c>
      <c r="C244" s="165" t="s">
        <v>141</v>
      </c>
      <c r="D244" s="196" t="s">
        <v>655</v>
      </c>
      <c r="E244" s="253">
        <v>10</v>
      </c>
    </row>
    <row r="245" spans="1:5" ht="79.5" customHeight="1" x14ac:dyDescent="0.25">
      <c r="A245" s="133" t="s">
        <v>632</v>
      </c>
      <c r="B245" s="127" t="s">
        <v>656</v>
      </c>
      <c r="C245" s="165" t="s">
        <v>141</v>
      </c>
      <c r="D245" s="196" t="s">
        <v>657</v>
      </c>
      <c r="E245" s="253">
        <v>100</v>
      </c>
    </row>
    <row r="246" spans="1:5" ht="63" customHeight="1" x14ac:dyDescent="0.25">
      <c r="A246" s="133" t="s">
        <v>493</v>
      </c>
      <c r="B246" s="127" t="s">
        <v>546</v>
      </c>
      <c r="C246" s="165" t="s">
        <v>141</v>
      </c>
      <c r="D246" s="196" t="s">
        <v>568</v>
      </c>
      <c r="E246" s="253">
        <v>19.899999999999999</v>
      </c>
    </row>
    <row r="247" spans="1:5" ht="47.25" customHeight="1" x14ac:dyDescent="0.25">
      <c r="A247" s="162" t="s">
        <v>493</v>
      </c>
      <c r="B247" s="127" t="s">
        <v>523</v>
      </c>
      <c r="C247" s="129" t="s">
        <v>141</v>
      </c>
      <c r="D247" s="196" t="s">
        <v>492</v>
      </c>
      <c r="E247" s="253">
        <v>7856.2</v>
      </c>
    </row>
    <row r="248" spans="1:5" ht="78.75" customHeight="1" x14ac:dyDescent="0.25">
      <c r="A248" s="162" t="s">
        <v>493</v>
      </c>
      <c r="B248" s="127" t="s">
        <v>601</v>
      </c>
      <c r="C248" s="128" t="s">
        <v>141</v>
      </c>
      <c r="D248" s="236" t="s">
        <v>602</v>
      </c>
      <c r="E248" s="253">
        <v>379.5</v>
      </c>
    </row>
    <row r="249" spans="1:5" ht="15.75" hidden="1" customHeight="1" x14ac:dyDescent="0.25">
      <c r="A249" s="130" t="s">
        <v>172</v>
      </c>
      <c r="B249" s="131" t="s">
        <v>103</v>
      </c>
      <c r="C249" s="190" t="s">
        <v>103</v>
      </c>
      <c r="D249" s="237" t="s">
        <v>173</v>
      </c>
      <c r="E249" s="252">
        <f>E250</f>
        <v>0</v>
      </c>
    </row>
    <row r="250" spans="1:5" ht="15.75" hidden="1" customHeight="1" x14ac:dyDescent="0.25">
      <c r="A250" s="133" t="s">
        <v>172</v>
      </c>
      <c r="B250" s="129" t="s">
        <v>126</v>
      </c>
      <c r="C250" s="128" t="s">
        <v>174</v>
      </c>
      <c r="D250" s="236" t="s">
        <v>175</v>
      </c>
      <c r="E250" s="253">
        <v>0</v>
      </c>
    </row>
    <row r="251" spans="1:5" ht="16.5" x14ac:dyDescent="0.25">
      <c r="A251" s="117" t="s">
        <v>9</v>
      </c>
      <c r="B251" s="118" t="s">
        <v>103</v>
      </c>
      <c r="C251" s="147" t="s">
        <v>103</v>
      </c>
      <c r="D251" s="215" t="s">
        <v>120</v>
      </c>
      <c r="E251" s="248">
        <f>SUM(E252:E291)</f>
        <v>208138.5</v>
      </c>
    </row>
    <row r="252" spans="1:5" ht="31.5" hidden="1" x14ac:dyDescent="0.25">
      <c r="A252" s="177" t="s">
        <v>9</v>
      </c>
      <c r="B252" s="178" t="s">
        <v>77</v>
      </c>
      <c r="C252" s="179">
        <v>110</v>
      </c>
      <c r="D252" s="218" t="s">
        <v>41</v>
      </c>
      <c r="E252" s="251">
        <v>0</v>
      </c>
    </row>
    <row r="253" spans="1:5" ht="66.75" customHeight="1" x14ac:dyDescent="0.25">
      <c r="A253" s="133" t="s">
        <v>9</v>
      </c>
      <c r="B253" s="127" t="s">
        <v>454</v>
      </c>
      <c r="C253" s="128" t="s">
        <v>166</v>
      </c>
      <c r="D253" s="174" t="s">
        <v>453</v>
      </c>
      <c r="E253" s="250">
        <v>46.4</v>
      </c>
    </row>
    <row r="254" spans="1:5" ht="48.75" hidden="1" customHeight="1" x14ac:dyDescent="0.25">
      <c r="A254" s="133" t="s">
        <v>9</v>
      </c>
      <c r="B254" s="127" t="s">
        <v>362</v>
      </c>
      <c r="C254" s="128" t="s">
        <v>166</v>
      </c>
      <c r="D254" s="238" t="s">
        <v>363</v>
      </c>
      <c r="E254" s="250"/>
    </row>
    <row r="255" spans="1:5" ht="47.25" x14ac:dyDescent="0.25">
      <c r="A255" s="133" t="s">
        <v>9</v>
      </c>
      <c r="B255" s="127" t="s">
        <v>80</v>
      </c>
      <c r="C255" s="128">
        <v>120</v>
      </c>
      <c r="D255" s="174" t="s">
        <v>60</v>
      </c>
      <c r="E255" s="250">
        <v>32</v>
      </c>
    </row>
    <row r="256" spans="1:5" ht="18.75" customHeight="1" x14ac:dyDescent="0.25">
      <c r="A256" s="162" t="s">
        <v>9</v>
      </c>
      <c r="B256" s="151" t="s">
        <v>246</v>
      </c>
      <c r="C256" s="189">
        <v>130</v>
      </c>
      <c r="D256" s="174" t="s">
        <v>247</v>
      </c>
      <c r="E256" s="250">
        <v>383.5</v>
      </c>
    </row>
    <row r="257" spans="1:7" ht="32.25" customHeight="1" x14ac:dyDescent="0.25">
      <c r="A257" s="133" t="s">
        <v>9</v>
      </c>
      <c r="B257" s="127" t="s">
        <v>125</v>
      </c>
      <c r="C257" s="128">
        <v>130</v>
      </c>
      <c r="D257" s="174" t="s">
        <v>112</v>
      </c>
      <c r="E257" s="250">
        <v>39.200000000000003</v>
      </c>
    </row>
    <row r="258" spans="1:7" ht="15" customHeight="1" x14ac:dyDescent="0.25">
      <c r="A258" s="133" t="s">
        <v>9</v>
      </c>
      <c r="B258" s="127" t="s">
        <v>126</v>
      </c>
      <c r="C258" s="128">
        <v>130</v>
      </c>
      <c r="D258" s="174" t="s">
        <v>113</v>
      </c>
      <c r="E258" s="250">
        <v>50.3</v>
      </c>
    </row>
    <row r="259" spans="1:7" ht="46.5" customHeight="1" x14ac:dyDescent="0.25">
      <c r="A259" s="133" t="s">
        <v>9</v>
      </c>
      <c r="B259" s="127" t="s">
        <v>527</v>
      </c>
      <c r="C259" s="128" t="s">
        <v>141</v>
      </c>
      <c r="D259" s="206" t="s">
        <v>528</v>
      </c>
      <c r="E259" s="250">
        <v>1266.5999999999999</v>
      </c>
    </row>
    <row r="260" spans="1:7" ht="48" hidden="1" customHeight="1" x14ac:dyDescent="0.25">
      <c r="A260" s="133" t="s">
        <v>9</v>
      </c>
      <c r="B260" s="127" t="s">
        <v>529</v>
      </c>
      <c r="C260" s="128" t="s">
        <v>141</v>
      </c>
      <c r="D260" s="174" t="s">
        <v>530</v>
      </c>
      <c r="E260" s="250"/>
    </row>
    <row r="261" spans="1:7" ht="36" customHeight="1" x14ac:dyDescent="0.25">
      <c r="A261" s="133" t="s">
        <v>9</v>
      </c>
      <c r="B261" s="127" t="s">
        <v>633</v>
      </c>
      <c r="C261" s="128" t="s">
        <v>141</v>
      </c>
      <c r="D261" s="174" t="s">
        <v>634</v>
      </c>
      <c r="E261" s="250">
        <v>338.9</v>
      </c>
    </row>
    <row r="262" spans="1:7" ht="82.5" customHeight="1" x14ac:dyDescent="0.25">
      <c r="A262" s="133" t="s">
        <v>9</v>
      </c>
      <c r="B262" s="127" t="s">
        <v>470</v>
      </c>
      <c r="C262" s="128" t="s">
        <v>141</v>
      </c>
      <c r="D262" s="174" t="s">
        <v>471</v>
      </c>
      <c r="E262" s="250">
        <v>637.5</v>
      </c>
    </row>
    <row r="263" spans="1:7" ht="15.75" hidden="1" customHeight="1" x14ac:dyDescent="0.25">
      <c r="A263" s="133" t="s">
        <v>9</v>
      </c>
      <c r="B263" s="127" t="s">
        <v>89</v>
      </c>
      <c r="C263" s="128">
        <v>180</v>
      </c>
      <c r="D263" s="233" t="s">
        <v>61</v>
      </c>
      <c r="E263" s="253">
        <v>0</v>
      </c>
    </row>
    <row r="264" spans="1:7" ht="18.75" customHeight="1" x14ac:dyDescent="0.25">
      <c r="A264" s="133" t="s">
        <v>9</v>
      </c>
      <c r="B264" s="127" t="s">
        <v>90</v>
      </c>
      <c r="C264" s="128">
        <v>180</v>
      </c>
      <c r="D264" s="233" t="s">
        <v>22</v>
      </c>
      <c r="E264" s="253">
        <v>1565.2</v>
      </c>
    </row>
    <row r="265" spans="1:7" ht="18.75" hidden="1" customHeight="1" x14ac:dyDescent="0.25">
      <c r="A265" s="170" t="s">
        <v>9</v>
      </c>
      <c r="B265" s="165" t="s">
        <v>603</v>
      </c>
      <c r="C265" s="176" t="s">
        <v>46</v>
      </c>
      <c r="D265" s="233" t="s">
        <v>604</v>
      </c>
      <c r="E265" s="253"/>
    </row>
    <row r="266" spans="1:7" ht="21" customHeight="1" x14ac:dyDescent="0.25">
      <c r="A266" s="184" t="s">
        <v>9</v>
      </c>
      <c r="B266" s="185" t="s">
        <v>540</v>
      </c>
      <c r="C266" s="194" t="s">
        <v>46</v>
      </c>
      <c r="D266" s="218" t="s">
        <v>541</v>
      </c>
      <c r="E266" s="251">
        <v>4051.8</v>
      </c>
    </row>
    <row r="267" spans="1:7" ht="31.5" customHeight="1" x14ac:dyDescent="0.25">
      <c r="A267" s="133" t="s">
        <v>9</v>
      </c>
      <c r="B267" s="127" t="s">
        <v>605</v>
      </c>
      <c r="C267" s="128" t="s">
        <v>46</v>
      </c>
      <c r="D267" s="174" t="s">
        <v>248</v>
      </c>
      <c r="E267" s="250">
        <v>23234.3</v>
      </c>
    </row>
    <row r="268" spans="1:7" ht="63" hidden="1" x14ac:dyDescent="0.25">
      <c r="A268" s="133" t="s">
        <v>9</v>
      </c>
      <c r="B268" s="127" t="s">
        <v>383</v>
      </c>
      <c r="C268" s="127" t="s">
        <v>46</v>
      </c>
      <c r="D268" s="239" t="s">
        <v>413</v>
      </c>
      <c r="E268" s="250"/>
      <c r="G268" s="180"/>
    </row>
    <row r="269" spans="1:7" ht="46.5" hidden="1" customHeight="1" x14ac:dyDescent="0.25">
      <c r="A269" s="133" t="s">
        <v>9</v>
      </c>
      <c r="B269" s="127" t="s">
        <v>398</v>
      </c>
      <c r="C269" s="128" t="s">
        <v>46</v>
      </c>
      <c r="D269" s="239" t="s">
        <v>415</v>
      </c>
      <c r="E269" s="253"/>
      <c r="G269" s="195"/>
    </row>
    <row r="270" spans="1:7" ht="31.5" hidden="1" x14ac:dyDescent="0.25">
      <c r="A270" s="170" t="s">
        <v>9</v>
      </c>
      <c r="B270" s="165" t="s">
        <v>455</v>
      </c>
      <c r="C270" s="176" t="s">
        <v>46</v>
      </c>
      <c r="D270" s="240" t="s">
        <v>456</v>
      </c>
      <c r="E270" s="253"/>
    </row>
    <row r="271" spans="1:7" ht="31.5" x14ac:dyDescent="0.25">
      <c r="A271" s="133" t="s">
        <v>9</v>
      </c>
      <c r="B271" s="127" t="s">
        <v>658</v>
      </c>
      <c r="C271" s="128" t="s">
        <v>46</v>
      </c>
      <c r="D271" s="240" t="s">
        <v>659</v>
      </c>
      <c r="E271" s="253">
        <v>1041.5</v>
      </c>
    </row>
    <row r="272" spans="1:7" ht="31.5" hidden="1" x14ac:dyDescent="0.25">
      <c r="A272" s="132" t="s">
        <v>9</v>
      </c>
      <c r="B272" s="129" t="s">
        <v>457</v>
      </c>
      <c r="C272" s="129" t="s">
        <v>46</v>
      </c>
      <c r="D272" s="240" t="s">
        <v>458</v>
      </c>
      <c r="E272" s="253"/>
    </row>
    <row r="273" spans="1:7" ht="31.5" hidden="1" customHeight="1" x14ac:dyDescent="0.25">
      <c r="A273" s="133" t="s">
        <v>9</v>
      </c>
      <c r="B273" s="127" t="s">
        <v>391</v>
      </c>
      <c r="C273" s="127">
        <v>151</v>
      </c>
      <c r="D273" s="241" t="s">
        <v>425</v>
      </c>
      <c r="E273" s="250">
        <v>0</v>
      </c>
    </row>
    <row r="274" spans="1:7" ht="31.5" hidden="1" customHeight="1" x14ac:dyDescent="0.25">
      <c r="A274" s="163" t="s">
        <v>9</v>
      </c>
      <c r="B274" s="164" t="s">
        <v>158</v>
      </c>
      <c r="C274" s="164">
        <v>151</v>
      </c>
      <c r="D274" s="233" t="s">
        <v>160</v>
      </c>
      <c r="E274" s="253">
        <v>0</v>
      </c>
    </row>
    <row r="275" spans="1:7" ht="31.5" hidden="1" customHeight="1" x14ac:dyDescent="0.25">
      <c r="A275" s="152" t="s">
        <v>9</v>
      </c>
      <c r="B275" s="150" t="s">
        <v>179</v>
      </c>
      <c r="C275" s="150" t="s">
        <v>178</v>
      </c>
      <c r="D275" s="233" t="s">
        <v>180</v>
      </c>
      <c r="E275" s="253">
        <v>0</v>
      </c>
    </row>
    <row r="276" spans="1:7" ht="16.5" hidden="1" customHeight="1" x14ac:dyDescent="0.25">
      <c r="A276" s="133" t="s">
        <v>9</v>
      </c>
      <c r="B276" s="127" t="s">
        <v>426</v>
      </c>
      <c r="C276" s="127" t="s">
        <v>46</v>
      </c>
      <c r="D276" s="233" t="s">
        <v>427</v>
      </c>
      <c r="E276" s="249"/>
    </row>
    <row r="277" spans="1:7" ht="16.5" customHeight="1" x14ac:dyDescent="0.25">
      <c r="A277" s="133" t="s">
        <v>9</v>
      </c>
      <c r="B277" s="127" t="s">
        <v>374</v>
      </c>
      <c r="C277" s="127" t="s">
        <v>46</v>
      </c>
      <c r="D277" s="174" t="s">
        <v>23</v>
      </c>
      <c r="E277" s="250">
        <v>142151.29999999999</v>
      </c>
    </row>
    <row r="278" spans="1:7" ht="18.75" customHeight="1" x14ac:dyDescent="0.25">
      <c r="A278" s="133" t="s">
        <v>9</v>
      </c>
      <c r="B278" s="127" t="s">
        <v>375</v>
      </c>
      <c r="C278" s="128" t="s">
        <v>46</v>
      </c>
      <c r="D278" s="174" t="s">
        <v>24</v>
      </c>
      <c r="E278" s="250">
        <v>23885</v>
      </c>
    </row>
    <row r="279" spans="1:7" ht="31.5" hidden="1" customHeight="1" x14ac:dyDescent="0.25">
      <c r="A279" s="133" t="s">
        <v>9</v>
      </c>
      <c r="B279" s="127" t="s">
        <v>399</v>
      </c>
      <c r="C279" s="128" t="s">
        <v>46</v>
      </c>
      <c r="D279" s="174" t="s">
        <v>414</v>
      </c>
      <c r="E279" s="250"/>
    </row>
    <row r="280" spans="1:7" ht="32.25" customHeight="1" x14ac:dyDescent="0.25">
      <c r="A280" s="133" t="s">
        <v>9</v>
      </c>
      <c r="B280" s="127" t="s">
        <v>406</v>
      </c>
      <c r="C280" s="128" t="s">
        <v>46</v>
      </c>
      <c r="D280" s="174" t="s">
        <v>407</v>
      </c>
      <c r="E280" s="250">
        <v>38.200000000000003</v>
      </c>
    </row>
    <row r="281" spans="1:7" ht="30.75" hidden="1" customHeight="1" x14ac:dyDescent="0.25">
      <c r="A281" s="133" t="s">
        <v>9</v>
      </c>
      <c r="B281" s="127" t="s">
        <v>373</v>
      </c>
      <c r="C281" s="128" t="s">
        <v>46</v>
      </c>
      <c r="D281" s="174" t="s">
        <v>429</v>
      </c>
      <c r="E281" s="250"/>
    </row>
    <row r="282" spans="1:7" ht="31.5" hidden="1" x14ac:dyDescent="0.25">
      <c r="A282" s="132" t="s">
        <v>9</v>
      </c>
      <c r="B282" s="129" t="s">
        <v>252</v>
      </c>
      <c r="C282" s="129">
        <v>151</v>
      </c>
      <c r="D282" s="174" t="s">
        <v>253</v>
      </c>
      <c r="E282" s="250">
        <v>0</v>
      </c>
    </row>
    <row r="283" spans="1:7" ht="47.25" hidden="1" x14ac:dyDescent="0.25">
      <c r="A283" s="133" t="s">
        <v>9</v>
      </c>
      <c r="B283" s="127" t="s">
        <v>428</v>
      </c>
      <c r="C283" s="128" t="s">
        <v>46</v>
      </c>
      <c r="D283" s="174" t="s">
        <v>430</v>
      </c>
      <c r="E283" s="250"/>
    </row>
    <row r="284" spans="1:7" ht="17.25" hidden="1" customHeight="1" x14ac:dyDescent="0.25">
      <c r="A284" s="133" t="s">
        <v>9</v>
      </c>
      <c r="B284" s="127" t="s">
        <v>606</v>
      </c>
      <c r="C284" s="128" t="s">
        <v>46</v>
      </c>
      <c r="D284" s="174" t="s">
        <v>607</v>
      </c>
      <c r="E284" s="250"/>
    </row>
    <row r="285" spans="1:7" ht="31.5" customHeight="1" x14ac:dyDescent="0.25">
      <c r="A285" s="133" t="s">
        <v>9</v>
      </c>
      <c r="B285" s="127" t="s">
        <v>372</v>
      </c>
      <c r="C285" s="128" t="s">
        <v>46</v>
      </c>
      <c r="D285" s="206" t="s">
        <v>25</v>
      </c>
      <c r="E285" s="250">
        <v>187</v>
      </c>
      <c r="G285" s="180"/>
    </row>
    <row r="286" spans="1:7" ht="18" customHeight="1" x14ac:dyDescent="0.25">
      <c r="A286" s="133" t="s">
        <v>9</v>
      </c>
      <c r="B286" s="127" t="s">
        <v>400</v>
      </c>
      <c r="C286" s="128" t="s">
        <v>46</v>
      </c>
      <c r="D286" s="174" t="s">
        <v>26</v>
      </c>
      <c r="E286" s="250">
        <v>10666.4</v>
      </c>
    </row>
    <row r="287" spans="1:7" ht="31.5" x14ac:dyDescent="0.25">
      <c r="A287" s="133" t="s">
        <v>9</v>
      </c>
      <c r="B287" s="127" t="s">
        <v>466</v>
      </c>
      <c r="C287" s="128" t="s">
        <v>46</v>
      </c>
      <c r="D287" s="174" t="s">
        <v>467</v>
      </c>
      <c r="E287" s="250">
        <v>360.9</v>
      </c>
    </row>
    <row r="288" spans="1:7" ht="14.25" hidden="1" customHeight="1" x14ac:dyDescent="0.25">
      <c r="A288" s="133" t="s">
        <v>9</v>
      </c>
      <c r="B288" s="127" t="s">
        <v>531</v>
      </c>
      <c r="C288" s="127" t="s">
        <v>46</v>
      </c>
      <c r="D288" s="218" t="s">
        <v>532</v>
      </c>
      <c r="E288" s="250"/>
    </row>
    <row r="289" spans="1:5" ht="15" hidden="1" customHeight="1" x14ac:dyDescent="0.25">
      <c r="A289" s="132" t="s">
        <v>9</v>
      </c>
      <c r="B289" s="129" t="s">
        <v>533</v>
      </c>
      <c r="C289" s="129" t="s">
        <v>46</v>
      </c>
      <c r="D289" s="228" t="s">
        <v>534</v>
      </c>
      <c r="E289" s="250"/>
    </row>
    <row r="290" spans="1:5" ht="31.5" hidden="1" customHeight="1" x14ac:dyDescent="0.25">
      <c r="A290" s="152" t="s">
        <v>9</v>
      </c>
      <c r="B290" s="150" t="s">
        <v>461</v>
      </c>
      <c r="C290" s="150" t="s">
        <v>46</v>
      </c>
      <c r="D290" s="233" t="s">
        <v>462</v>
      </c>
      <c r="E290" s="253"/>
    </row>
    <row r="291" spans="1:5" ht="31.5" customHeight="1" x14ac:dyDescent="0.25">
      <c r="A291" s="133" t="s">
        <v>9</v>
      </c>
      <c r="B291" s="127" t="s">
        <v>384</v>
      </c>
      <c r="C291" s="128" t="s">
        <v>46</v>
      </c>
      <c r="D291" s="174" t="s">
        <v>385</v>
      </c>
      <c r="E291" s="258">
        <v>-1837.5</v>
      </c>
    </row>
    <row r="292" spans="1:5" ht="16.5" hidden="1" x14ac:dyDescent="0.25">
      <c r="A292" s="130" t="s">
        <v>261</v>
      </c>
      <c r="B292" s="131" t="s">
        <v>103</v>
      </c>
      <c r="C292" s="131" t="s">
        <v>103</v>
      </c>
      <c r="D292" s="219" t="s">
        <v>263</v>
      </c>
      <c r="E292" s="265">
        <f>E293</f>
        <v>0</v>
      </c>
    </row>
    <row r="293" spans="1:5" ht="52.5" hidden="1" customHeight="1" x14ac:dyDescent="0.25">
      <c r="A293" s="133" t="s">
        <v>261</v>
      </c>
      <c r="B293" s="127" t="s">
        <v>380</v>
      </c>
      <c r="C293" s="127" t="s">
        <v>207</v>
      </c>
      <c r="D293" s="174" t="s">
        <v>397</v>
      </c>
      <c r="E293" s="268">
        <v>0</v>
      </c>
    </row>
    <row r="294" spans="1:5" ht="16.5" x14ac:dyDescent="0.25">
      <c r="A294" s="160" t="s">
        <v>204</v>
      </c>
      <c r="B294" s="161" t="s">
        <v>103</v>
      </c>
      <c r="C294" s="161" t="s">
        <v>103</v>
      </c>
      <c r="D294" s="223" t="s">
        <v>205</v>
      </c>
      <c r="E294" s="269">
        <f>E295+E296</f>
        <v>852.80000000000007</v>
      </c>
    </row>
    <row r="295" spans="1:5" ht="47.25" customHeight="1" x14ac:dyDescent="0.25">
      <c r="A295" s="133" t="s">
        <v>204</v>
      </c>
      <c r="B295" s="127" t="s">
        <v>206</v>
      </c>
      <c r="C295" s="127" t="s">
        <v>207</v>
      </c>
      <c r="D295" s="174" t="s">
        <v>210</v>
      </c>
      <c r="E295" s="250">
        <v>725.6</v>
      </c>
    </row>
    <row r="296" spans="1:5" ht="30.75" customHeight="1" x14ac:dyDescent="0.25">
      <c r="A296" s="133" t="s">
        <v>204</v>
      </c>
      <c r="B296" s="127" t="s">
        <v>211</v>
      </c>
      <c r="C296" s="127" t="s">
        <v>212</v>
      </c>
      <c r="D296" s="174" t="s">
        <v>213</v>
      </c>
      <c r="E296" s="250">
        <v>127.2</v>
      </c>
    </row>
    <row r="297" spans="1:5" ht="16.5" x14ac:dyDescent="0.25">
      <c r="A297" s="130" t="s">
        <v>220</v>
      </c>
      <c r="B297" s="131" t="s">
        <v>103</v>
      </c>
      <c r="C297" s="131" t="s">
        <v>103</v>
      </c>
      <c r="D297" s="219" t="s">
        <v>221</v>
      </c>
      <c r="E297" s="252">
        <f>SUM(E298:E299)</f>
        <v>989.59999999999991</v>
      </c>
    </row>
    <row r="298" spans="1:5" ht="48.75" customHeight="1" x14ac:dyDescent="0.25">
      <c r="A298" s="133" t="s">
        <v>220</v>
      </c>
      <c r="B298" s="127" t="s">
        <v>206</v>
      </c>
      <c r="C298" s="127" t="s">
        <v>207</v>
      </c>
      <c r="D298" s="174" t="s">
        <v>210</v>
      </c>
      <c r="E298" s="250">
        <v>689.3</v>
      </c>
    </row>
    <row r="299" spans="1:5" ht="31.5" x14ac:dyDescent="0.25">
      <c r="A299" s="162" t="s">
        <v>376</v>
      </c>
      <c r="B299" s="151" t="s">
        <v>211</v>
      </c>
      <c r="C299" s="151" t="s">
        <v>212</v>
      </c>
      <c r="D299" s="174" t="s">
        <v>213</v>
      </c>
      <c r="E299" s="250">
        <v>300.3</v>
      </c>
    </row>
    <row r="300" spans="1:5" ht="16.5" x14ac:dyDescent="0.25">
      <c r="A300" s="130" t="s">
        <v>27</v>
      </c>
      <c r="B300" s="131" t="s">
        <v>103</v>
      </c>
      <c r="C300" s="190" t="s">
        <v>103</v>
      </c>
      <c r="D300" s="237" t="s">
        <v>159</v>
      </c>
      <c r="E300" s="252">
        <f>E301+E302+E303+E304+E307+E308+E310+E311+E314+E315+E309+E313+E306+E305+E312</f>
        <v>70287.3</v>
      </c>
    </row>
    <row r="301" spans="1:5" ht="31.5" hidden="1" customHeight="1" x14ac:dyDescent="0.25">
      <c r="A301" s="133" t="s">
        <v>27</v>
      </c>
      <c r="B301" s="127" t="s">
        <v>246</v>
      </c>
      <c r="C301" s="128">
        <v>130</v>
      </c>
      <c r="D301" s="242" t="s">
        <v>247</v>
      </c>
      <c r="E301" s="250">
        <v>0</v>
      </c>
    </row>
    <row r="302" spans="1:5" ht="31.5" hidden="1" customHeight="1" x14ac:dyDescent="0.25">
      <c r="A302" s="133" t="s">
        <v>27</v>
      </c>
      <c r="B302" s="127" t="s">
        <v>125</v>
      </c>
      <c r="C302" s="128">
        <v>130</v>
      </c>
      <c r="D302" s="242" t="s">
        <v>112</v>
      </c>
      <c r="E302" s="268">
        <v>0</v>
      </c>
    </row>
    <row r="303" spans="1:5" ht="31.5" hidden="1" customHeight="1" x14ac:dyDescent="0.25">
      <c r="A303" s="133" t="s">
        <v>27</v>
      </c>
      <c r="B303" s="127" t="s">
        <v>202</v>
      </c>
      <c r="C303" s="128" t="s">
        <v>141</v>
      </c>
      <c r="D303" s="236" t="s">
        <v>203</v>
      </c>
      <c r="E303" s="264"/>
    </row>
    <row r="304" spans="1:5" ht="15" hidden="1" customHeight="1" x14ac:dyDescent="0.25">
      <c r="A304" s="133" t="s">
        <v>27</v>
      </c>
      <c r="B304" s="127" t="s">
        <v>126</v>
      </c>
      <c r="C304" s="128">
        <v>130</v>
      </c>
      <c r="D304" s="242" t="s">
        <v>113</v>
      </c>
      <c r="E304" s="250">
        <v>0</v>
      </c>
    </row>
    <row r="305" spans="1:5" ht="15" hidden="1" customHeight="1" x14ac:dyDescent="0.25">
      <c r="A305" s="133" t="s">
        <v>27</v>
      </c>
      <c r="B305" s="127" t="s">
        <v>89</v>
      </c>
      <c r="C305" s="128" t="s">
        <v>154</v>
      </c>
      <c r="D305" s="242" t="s">
        <v>61</v>
      </c>
      <c r="E305" s="250">
        <v>0</v>
      </c>
    </row>
    <row r="306" spans="1:5" ht="18.75" customHeight="1" x14ac:dyDescent="0.25">
      <c r="A306" s="133" t="s">
        <v>27</v>
      </c>
      <c r="B306" s="127" t="s">
        <v>603</v>
      </c>
      <c r="C306" s="128" t="s">
        <v>46</v>
      </c>
      <c r="D306" s="242" t="s">
        <v>604</v>
      </c>
      <c r="E306" s="250">
        <v>36.200000000000003</v>
      </c>
    </row>
    <row r="307" spans="1:5" ht="31.5" customHeight="1" x14ac:dyDescent="0.25">
      <c r="A307" s="133" t="s">
        <v>27</v>
      </c>
      <c r="B307" s="127" t="s">
        <v>431</v>
      </c>
      <c r="C307" s="128" t="s">
        <v>46</v>
      </c>
      <c r="D307" s="242" t="s">
        <v>463</v>
      </c>
      <c r="E307" s="250">
        <v>838.5</v>
      </c>
    </row>
    <row r="308" spans="1:5" ht="16.5" customHeight="1" x14ac:dyDescent="0.25">
      <c r="A308" s="133" t="s">
        <v>27</v>
      </c>
      <c r="B308" s="127" t="s">
        <v>379</v>
      </c>
      <c r="C308" s="128" t="s">
        <v>46</v>
      </c>
      <c r="D308" s="242" t="s">
        <v>571</v>
      </c>
      <c r="E308" s="250">
        <v>362</v>
      </c>
    </row>
    <row r="309" spans="1:5" ht="47.25" hidden="1" x14ac:dyDescent="0.25">
      <c r="A309" s="133" t="s">
        <v>377</v>
      </c>
      <c r="B309" s="127" t="s">
        <v>378</v>
      </c>
      <c r="C309" s="128" t="s">
        <v>178</v>
      </c>
      <c r="D309" s="242" t="s">
        <v>416</v>
      </c>
      <c r="E309" s="250">
        <v>0</v>
      </c>
    </row>
    <row r="310" spans="1:5" ht="15" customHeight="1" x14ac:dyDescent="0.25">
      <c r="A310" s="133" t="s">
        <v>27</v>
      </c>
      <c r="B310" s="127" t="s">
        <v>374</v>
      </c>
      <c r="C310" s="128" t="s">
        <v>46</v>
      </c>
      <c r="D310" s="242" t="s">
        <v>23</v>
      </c>
      <c r="E310" s="250">
        <v>62269.599999999999</v>
      </c>
    </row>
    <row r="311" spans="1:5" ht="21.75" customHeight="1" x14ac:dyDescent="0.25">
      <c r="A311" s="133" t="s">
        <v>27</v>
      </c>
      <c r="B311" s="127" t="s">
        <v>660</v>
      </c>
      <c r="C311" s="128" t="s">
        <v>46</v>
      </c>
      <c r="D311" s="242" t="s">
        <v>661</v>
      </c>
      <c r="E311" s="250">
        <v>5700</v>
      </c>
    </row>
    <row r="312" spans="1:5" ht="20.25" customHeight="1" x14ac:dyDescent="0.25">
      <c r="A312" s="133" t="s">
        <v>27</v>
      </c>
      <c r="B312" s="127" t="s">
        <v>400</v>
      </c>
      <c r="C312" s="128" t="s">
        <v>46</v>
      </c>
      <c r="D312" s="236" t="s">
        <v>26</v>
      </c>
      <c r="E312" s="253">
        <v>702</v>
      </c>
    </row>
    <row r="313" spans="1:5" ht="31.5" x14ac:dyDescent="0.25">
      <c r="A313" s="133" t="s">
        <v>27</v>
      </c>
      <c r="B313" s="127" t="s">
        <v>466</v>
      </c>
      <c r="C313" s="128" t="s">
        <v>46</v>
      </c>
      <c r="D313" s="236" t="s">
        <v>467</v>
      </c>
      <c r="E313" s="253">
        <v>379</v>
      </c>
    </row>
    <row r="314" spans="1:5" ht="26.25" hidden="1" customHeight="1" x14ac:dyDescent="0.25">
      <c r="A314" s="133" t="s">
        <v>27</v>
      </c>
      <c r="B314" s="127" t="s">
        <v>129</v>
      </c>
      <c r="C314" s="128" t="s">
        <v>154</v>
      </c>
      <c r="D314" s="236" t="s">
        <v>409</v>
      </c>
      <c r="E314" s="253">
        <v>0</v>
      </c>
    </row>
    <row r="315" spans="1:5" ht="34.5" hidden="1" customHeight="1" x14ac:dyDescent="0.25">
      <c r="A315" s="191" t="s">
        <v>27</v>
      </c>
      <c r="B315" s="192" t="s">
        <v>95</v>
      </c>
      <c r="C315" s="128" t="s">
        <v>178</v>
      </c>
      <c r="D315" s="236" t="s">
        <v>43</v>
      </c>
      <c r="E315" s="253">
        <v>0</v>
      </c>
    </row>
    <row r="316" spans="1:5" ht="17.25" customHeight="1" x14ac:dyDescent="0.25">
      <c r="A316" s="117" t="s">
        <v>28</v>
      </c>
      <c r="B316" s="118" t="s">
        <v>103</v>
      </c>
      <c r="C316" s="193" t="s">
        <v>103</v>
      </c>
      <c r="D316" s="243" t="s">
        <v>121</v>
      </c>
      <c r="E316" s="248">
        <f>E317+E318+E319+E320+E321+E322+E323+E324+E325+E326+E327+E328+E329+E330+E336+E337+E339+E342+E349+E335+E331+E332+E333+E334+E338+E343+E344+E345+E346+E347+E348</f>
        <v>130848.79999999999</v>
      </c>
    </row>
    <row r="317" spans="1:5" ht="30.75" customHeight="1" x14ac:dyDescent="0.25">
      <c r="A317" s="133" t="s">
        <v>28</v>
      </c>
      <c r="B317" s="127" t="s">
        <v>161</v>
      </c>
      <c r="C317" s="128">
        <v>120</v>
      </c>
      <c r="D317" s="174" t="s">
        <v>264</v>
      </c>
      <c r="E317" s="250">
        <v>225</v>
      </c>
    </row>
    <row r="318" spans="1:5" ht="49.5" customHeight="1" x14ac:dyDescent="0.25">
      <c r="A318" s="133" t="s">
        <v>28</v>
      </c>
      <c r="B318" s="127" t="s">
        <v>380</v>
      </c>
      <c r="C318" s="128">
        <v>120</v>
      </c>
      <c r="D318" s="174" t="s">
        <v>408</v>
      </c>
      <c r="E318" s="250">
        <v>4526.3999999999996</v>
      </c>
    </row>
    <row r="319" spans="1:5" ht="47.25" customHeight="1" x14ac:dyDescent="0.25">
      <c r="A319" s="133" t="s">
        <v>28</v>
      </c>
      <c r="B319" s="127" t="s">
        <v>206</v>
      </c>
      <c r="C319" s="128" t="s">
        <v>207</v>
      </c>
      <c r="D319" s="174" t="s">
        <v>210</v>
      </c>
      <c r="E319" s="251">
        <v>2234.3000000000002</v>
      </c>
    </row>
    <row r="320" spans="1:5" ht="46.5" customHeight="1" x14ac:dyDescent="0.25">
      <c r="A320" s="133" t="s">
        <v>28</v>
      </c>
      <c r="B320" s="127" t="s">
        <v>131</v>
      </c>
      <c r="C320" s="128">
        <v>120</v>
      </c>
      <c r="D320" s="174" t="s">
        <v>115</v>
      </c>
      <c r="E320" s="250">
        <v>260.89999999999998</v>
      </c>
    </row>
    <row r="321" spans="1:5" ht="35.25" customHeight="1" x14ac:dyDescent="0.25">
      <c r="A321" s="133" t="s">
        <v>28</v>
      </c>
      <c r="B321" s="127" t="s">
        <v>78</v>
      </c>
      <c r="C321" s="128">
        <v>120</v>
      </c>
      <c r="D321" s="206" t="s">
        <v>62</v>
      </c>
      <c r="E321" s="250">
        <v>1455.2</v>
      </c>
    </row>
    <row r="322" spans="1:5" ht="17.25" customHeight="1" x14ac:dyDescent="0.25">
      <c r="A322" s="132" t="s">
        <v>28</v>
      </c>
      <c r="B322" s="129" t="s">
        <v>386</v>
      </c>
      <c r="C322" s="129" t="s">
        <v>207</v>
      </c>
      <c r="D322" s="206" t="s">
        <v>387</v>
      </c>
      <c r="E322" s="250">
        <v>21447.3</v>
      </c>
    </row>
    <row r="323" spans="1:5" ht="33" customHeight="1" x14ac:dyDescent="0.25">
      <c r="A323" s="133" t="s">
        <v>28</v>
      </c>
      <c r="B323" s="127" t="s">
        <v>79</v>
      </c>
      <c r="C323" s="128">
        <v>120</v>
      </c>
      <c r="D323" s="174" t="s">
        <v>29</v>
      </c>
      <c r="E323" s="250">
        <v>33.299999999999997</v>
      </c>
    </row>
    <row r="324" spans="1:5" ht="48" customHeight="1" x14ac:dyDescent="0.25">
      <c r="A324" s="132" t="s">
        <v>28</v>
      </c>
      <c r="B324" s="129" t="s">
        <v>80</v>
      </c>
      <c r="C324" s="129">
        <v>120</v>
      </c>
      <c r="D324" s="206" t="s">
        <v>60</v>
      </c>
      <c r="E324" s="250">
        <v>4313.1000000000004</v>
      </c>
    </row>
    <row r="325" spans="1:5" ht="19.5" customHeight="1" x14ac:dyDescent="0.25">
      <c r="A325" s="133" t="s">
        <v>28</v>
      </c>
      <c r="B325" s="127" t="s">
        <v>125</v>
      </c>
      <c r="C325" s="128">
        <v>130</v>
      </c>
      <c r="D325" s="206" t="s">
        <v>112</v>
      </c>
      <c r="E325" s="251">
        <v>157</v>
      </c>
    </row>
    <row r="326" spans="1:5" ht="17.25" customHeight="1" x14ac:dyDescent="0.25">
      <c r="A326" s="133" t="s">
        <v>28</v>
      </c>
      <c r="B326" s="127" t="s">
        <v>126</v>
      </c>
      <c r="C326" s="128">
        <v>130</v>
      </c>
      <c r="D326" s="174" t="s">
        <v>113</v>
      </c>
      <c r="E326" s="250">
        <v>218.3</v>
      </c>
    </row>
    <row r="327" spans="1:5" ht="48.75" customHeight="1" x14ac:dyDescent="0.25">
      <c r="A327" s="133" t="s">
        <v>28</v>
      </c>
      <c r="B327" s="127" t="s">
        <v>132</v>
      </c>
      <c r="C327" s="128">
        <v>410</v>
      </c>
      <c r="D327" s="174" t="s">
        <v>265</v>
      </c>
      <c r="E327" s="251">
        <v>6587.5</v>
      </c>
    </row>
    <row r="328" spans="1:5" ht="31.5" customHeight="1" x14ac:dyDescent="0.25">
      <c r="A328" s="132" t="s">
        <v>28</v>
      </c>
      <c r="B328" s="129" t="s">
        <v>381</v>
      </c>
      <c r="C328" s="129">
        <v>430</v>
      </c>
      <c r="D328" s="233" t="s">
        <v>382</v>
      </c>
      <c r="E328" s="253">
        <v>-6.1</v>
      </c>
    </row>
    <row r="329" spans="1:5" ht="31.5" customHeight="1" x14ac:dyDescent="0.25">
      <c r="A329" s="133" t="s">
        <v>28</v>
      </c>
      <c r="B329" s="127" t="s">
        <v>211</v>
      </c>
      <c r="C329" s="128" t="s">
        <v>212</v>
      </c>
      <c r="D329" s="174" t="s">
        <v>213</v>
      </c>
      <c r="E329" s="258">
        <v>465.1</v>
      </c>
    </row>
    <row r="330" spans="1:5" ht="32.25" customHeight="1" x14ac:dyDescent="0.25">
      <c r="A330" s="170" t="s">
        <v>28</v>
      </c>
      <c r="B330" s="165" t="s">
        <v>81</v>
      </c>
      <c r="C330" s="176">
        <v>430</v>
      </c>
      <c r="D330" s="196" t="s">
        <v>63</v>
      </c>
      <c r="E330" s="253">
        <v>172.6</v>
      </c>
    </row>
    <row r="331" spans="1:5" ht="48" customHeight="1" x14ac:dyDescent="0.25">
      <c r="A331" s="170" t="s">
        <v>28</v>
      </c>
      <c r="B331" s="165" t="s">
        <v>608</v>
      </c>
      <c r="C331" s="176" t="s">
        <v>212</v>
      </c>
      <c r="D331" s="196" t="s">
        <v>609</v>
      </c>
      <c r="E331" s="253">
        <v>41.1</v>
      </c>
    </row>
    <row r="332" spans="1:5" ht="47.25" customHeight="1" x14ac:dyDescent="0.25">
      <c r="A332" s="170" t="s">
        <v>28</v>
      </c>
      <c r="B332" s="165" t="s">
        <v>610</v>
      </c>
      <c r="C332" s="176" t="s">
        <v>212</v>
      </c>
      <c r="D332" s="233" t="s">
        <v>611</v>
      </c>
      <c r="E332" s="253">
        <v>258.60000000000002</v>
      </c>
    </row>
    <row r="333" spans="1:5" ht="47.25" hidden="1" customHeight="1" x14ac:dyDescent="0.25">
      <c r="A333" s="170" t="s">
        <v>28</v>
      </c>
      <c r="B333" s="165" t="s">
        <v>527</v>
      </c>
      <c r="C333" s="176" t="s">
        <v>141</v>
      </c>
      <c r="D333" s="233" t="s">
        <v>528</v>
      </c>
      <c r="E333" s="253"/>
    </row>
    <row r="334" spans="1:5" ht="32.25" customHeight="1" x14ac:dyDescent="0.25">
      <c r="A334" s="170" t="s">
        <v>28</v>
      </c>
      <c r="B334" s="165" t="s">
        <v>633</v>
      </c>
      <c r="C334" s="176" t="s">
        <v>141</v>
      </c>
      <c r="D334" s="233" t="s">
        <v>634</v>
      </c>
      <c r="E334" s="253">
        <v>18.7</v>
      </c>
    </row>
    <row r="335" spans="1:5" ht="76.5" hidden="1" customHeight="1" x14ac:dyDescent="0.25">
      <c r="A335" s="170" t="s">
        <v>28</v>
      </c>
      <c r="B335" s="165" t="s">
        <v>470</v>
      </c>
      <c r="C335" s="176" t="s">
        <v>141</v>
      </c>
      <c r="D335" s="233" t="s">
        <v>471</v>
      </c>
      <c r="E335" s="253">
        <v>0</v>
      </c>
    </row>
    <row r="336" spans="1:5" ht="51.75" hidden="1" customHeight="1" x14ac:dyDescent="0.25">
      <c r="A336" s="133" t="s">
        <v>28</v>
      </c>
      <c r="B336" s="127" t="s">
        <v>190</v>
      </c>
      <c r="C336" s="128" t="s">
        <v>141</v>
      </c>
      <c r="D336" s="233" t="s">
        <v>234</v>
      </c>
      <c r="E336" s="253"/>
    </row>
    <row r="337" spans="1:5" ht="31.5" hidden="1" customHeight="1" x14ac:dyDescent="0.25">
      <c r="A337" s="170" t="s">
        <v>28</v>
      </c>
      <c r="B337" s="165" t="s">
        <v>88</v>
      </c>
      <c r="C337" s="176" t="s">
        <v>141</v>
      </c>
      <c r="D337" s="233" t="s">
        <v>12</v>
      </c>
      <c r="E337" s="253"/>
    </row>
    <row r="338" spans="1:5" ht="24.75" customHeight="1" x14ac:dyDescent="0.25">
      <c r="A338" s="170" t="s">
        <v>28</v>
      </c>
      <c r="B338" s="165" t="s">
        <v>89</v>
      </c>
      <c r="C338" s="176" t="s">
        <v>154</v>
      </c>
      <c r="D338" s="233" t="s">
        <v>61</v>
      </c>
      <c r="E338" s="253">
        <v>62.2</v>
      </c>
    </row>
    <row r="339" spans="1:5" ht="65.25" hidden="1" customHeight="1" x14ac:dyDescent="0.25">
      <c r="A339" s="133" t="s">
        <v>28</v>
      </c>
      <c r="B339" s="127" t="s">
        <v>383</v>
      </c>
      <c r="C339" s="128" t="s">
        <v>46</v>
      </c>
      <c r="D339" s="174" t="s">
        <v>413</v>
      </c>
      <c r="E339" s="250"/>
    </row>
    <row r="340" spans="1:5" ht="52.5" hidden="1" customHeight="1" x14ac:dyDescent="0.25">
      <c r="A340" s="163" t="s">
        <v>28</v>
      </c>
      <c r="B340" s="164" t="s">
        <v>158</v>
      </c>
      <c r="C340" s="164" t="s">
        <v>178</v>
      </c>
      <c r="D340" s="174" t="s">
        <v>160</v>
      </c>
      <c r="E340" s="250">
        <v>0</v>
      </c>
    </row>
    <row r="341" spans="1:5" ht="17.25" hidden="1" customHeight="1" x14ac:dyDescent="0.25">
      <c r="A341" s="152" t="s">
        <v>28</v>
      </c>
      <c r="B341" s="150" t="s">
        <v>150</v>
      </c>
      <c r="C341" s="150" t="s">
        <v>154</v>
      </c>
      <c r="D341" s="233" t="s">
        <v>42</v>
      </c>
      <c r="E341" s="253"/>
    </row>
    <row r="342" spans="1:5" ht="46.5" hidden="1" customHeight="1" x14ac:dyDescent="0.25">
      <c r="A342" s="133" t="s">
        <v>28</v>
      </c>
      <c r="B342" s="127" t="s">
        <v>398</v>
      </c>
      <c r="C342" s="128" t="s">
        <v>46</v>
      </c>
      <c r="D342" s="174" t="s">
        <v>415</v>
      </c>
      <c r="E342" s="253"/>
    </row>
    <row r="343" spans="1:5" ht="19.5" customHeight="1" x14ac:dyDescent="0.25">
      <c r="A343" s="133" t="s">
        <v>28</v>
      </c>
      <c r="B343" s="127" t="s">
        <v>426</v>
      </c>
      <c r="C343" s="128" t="s">
        <v>46</v>
      </c>
      <c r="D343" s="174" t="s">
        <v>635</v>
      </c>
      <c r="E343" s="253">
        <v>1367.4</v>
      </c>
    </row>
    <row r="344" spans="1:5" ht="21.75" customHeight="1" x14ac:dyDescent="0.25">
      <c r="A344" s="133" t="s">
        <v>28</v>
      </c>
      <c r="B344" s="127" t="s">
        <v>374</v>
      </c>
      <c r="C344" s="128" t="s">
        <v>46</v>
      </c>
      <c r="D344" s="174" t="s">
        <v>23</v>
      </c>
      <c r="E344" s="253">
        <v>21093.7</v>
      </c>
    </row>
    <row r="345" spans="1:5" ht="21.75" customHeight="1" x14ac:dyDescent="0.25">
      <c r="A345" s="133" t="s">
        <v>28</v>
      </c>
      <c r="B345" s="127" t="s">
        <v>375</v>
      </c>
      <c r="C345" s="128" t="s">
        <v>46</v>
      </c>
      <c r="D345" s="174" t="s">
        <v>24</v>
      </c>
      <c r="E345" s="253">
        <v>9255.4</v>
      </c>
    </row>
    <row r="346" spans="1:5" ht="32.25" hidden="1" customHeight="1" x14ac:dyDescent="0.25">
      <c r="A346" s="133" t="s">
        <v>28</v>
      </c>
      <c r="B346" s="127" t="s">
        <v>399</v>
      </c>
      <c r="C346" s="128" t="s">
        <v>46</v>
      </c>
      <c r="D346" s="174" t="s">
        <v>414</v>
      </c>
      <c r="E346" s="253"/>
    </row>
    <row r="347" spans="1:5" ht="46.5" hidden="1" customHeight="1" x14ac:dyDescent="0.25">
      <c r="A347" s="133" t="s">
        <v>28</v>
      </c>
      <c r="B347" s="127" t="s">
        <v>428</v>
      </c>
      <c r="C347" s="128" t="s">
        <v>46</v>
      </c>
      <c r="D347" s="174" t="s">
        <v>636</v>
      </c>
      <c r="E347" s="253"/>
    </row>
    <row r="348" spans="1:5" ht="24.75" customHeight="1" x14ac:dyDescent="0.25">
      <c r="A348" s="133" t="s">
        <v>28</v>
      </c>
      <c r="B348" s="127" t="s">
        <v>400</v>
      </c>
      <c r="C348" s="128" t="s">
        <v>46</v>
      </c>
      <c r="D348" s="174" t="s">
        <v>26</v>
      </c>
      <c r="E348" s="253">
        <v>57268.6</v>
      </c>
    </row>
    <row r="349" spans="1:5" ht="29.25" customHeight="1" x14ac:dyDescent="0.25">
      <c r="A349" s="133" t="s">
        <v>28</v>
      </c>
      <c r="B349" s="127" t="s">
        <v>384</v>
      </c>
      <c r="C349" s="128" t="s">
        <v>46</v>
      </c>
      <c r="D349" s="174" t="s">
        <v>385</v>
      </c>
      <c r="E349" s="250">
        <v>-606.79999999999995</v>
      </c>
    </row>
    <row r="350" spans="1:5" ht="15.75" customHeight="1" x14ac:dyDescent="0.25">
      <c r="A350" s="171" t="s">
        <v>30</v>
      </c>
      <c r="B350" s="159"/>
      <c r="C350" s="159" t="s">
        <v>103</v>
      </c>
      <c r="D350" s="219" t="s">
        <v>64</v>
      </c>
      <c r="E350" s="252">
        <f>SUM(E351:E376)</f>
        <v>1142565.2</v>
      </c>
    </row>
    <row r="351" spans="1:5" ht="17.25" customHeight="1" x14ac:dyDescent="0.25">
      <c r="A351" s="133" t="s">
        <v>30</v>
      </c>
      <c r="B351" s="127" t="s">
        <v>125</v>
      </c>
      <c r="C351" s="128">
        <v>130</v>
      </c>
      <c r="D351" s="206" t="s">
        <v>112</v>
      </c>
      <c r="E351" s="250">
        <v>172.9</v>
      </c>
    </row>
    <row r="352" spans="1:5" ht="17.25" customHeight="1" x14ac:dyDescent="0.25">
      <c r="A352" s="133" t="s">
        <v>30</v>
      </c>
      <c r="B352" s="127" t="s">
        <v>126</v>
      </c>
      <c r="C352" s="128" t="s">
        <v>174</v>
      </c>
      <c r="D352" s="174" t="s">
        <v>113</v>
      </c>
      <c r="E352" s="250">
        <v>9</v>
      </c>
    </row>
    <row r="353" spans="1:5" ht="54" hidden="1" customHeight="1" x14ac:dyDescent="0.25">
      <c r="A353" s="133" t="s">
        <v>30</v>
      </c>
      <c r="B353" s="127" t="s">
        <v>133</v>
      </c>
      <c r="C353" s="128">
        <v>410</v>
      </c>
      <c r="D353" s="233" t="s">
        <v>187</v>
      </c>
      <c r="E353" s="253"/>
    </row>
    <row r="354" spans="1:5" ht="54" customHeight="1" x14ac:dyDescent="0.25">
      <c r="A354" s="170" t="s">
        <v>30</v>
      </c>
      <c r="B354" s="165" t="s">
        <v>527</v>
      </c>
      <c r="C354" s="176" t="s">
        <v>141</v>
      </c>
      <c r="D354" s="233" t="s">
        <v>528</v>
      </c>
      <c r="E354" s="253">
        <v>140</v>
      </c>
    </row>
    <row r="355" spans="1:5" ht="77.25" hidden="1" customHeight="1" x14ac:dyDescent="0.25">
      <c r="A355" s="132" t="s">
        <v>30</v>
      </c>
      <c r="B355" s="129" t="s">
        <v>470</v>
      </c>
      <c r="C355" s="129" t="s">
        <v>141</v>
      </c>
      <c r="D355" s="233" t="s">
        <v>471</v>
      </c>
      <c r="E355" s="253"/>
    </row>
    <row r="356" spans="1:5" ht="54" hidden="1" customHeight="1" x14ac:dyDescent="0.25">
      <c r="A356" s="152" t="s">
        <v>30</v>
      </c>
      <c r="B356" s="150" t="s">
        <v>202</v>
      </c>
      <c r="C356" s="150" t="s">
        <v>141</v>
      </c>
      <c r="D356" s="233" t="s">
        <v>214</v>
      </c>
      <c r="E356" s="253"/>
    </row>
    <row r="357" spans="1:5" ht="47.25" hidden="1" x14ac:dyDescent="0.25">
      <c r="A357" s="133" t="s">
        <v>30</v>
      </c>
      <c r="B357" s="127" t="s">
        <v>190</v>
      </c>
      <c r="C357" s="128" t="s">
        <v>141</v>
      </c>
      <c r="D357" s="233" t="s">
        <v>234</v>
      </c>
      <c r="E357" s="253">
        <v>0</v>
      </c>
    </row>
    <row r="358" spans="1:5" ht="18" customHeight="1" x14ac:dyDescent="0.25">
      <c r="A358" s="133" t="s">
        <v>30</v>
      </c>
      <c r="B358" s="127" t="s">
        <v>603</v>
      </c>
      <c r="C358" s="128" t="s">
        <v>46</v>
      </c>
      <c r="D358" s="196" t="s">
        <v>604</v>
      </c>
      <c r="E358" s="253">
        <v>335</v>
      </c>
    </row>
    <row r="359" spans="1:5" ht="31.5" hidden="1" customHeight="1" x14ac:dyDescent="0.25">
      <c r="A359" s="133" t="s">
        <v>30</v>
      </c>
      <c r="B359" s="127" t="s">
        <v>153</v>
      </c>
      <c r="C359" s="128" t="s">
        <v>178</v>
      </c>
      <c r="D359" s="233" t="s">
        <v>181</v>
      </c>
      <c r="E359" s="253"/>
    </row>
    <row r="360" spans="1:5" ht="31.5" hidden="1" customHeight="1" x14ac:dyDescent="0.25">
      <c r="A360" s="133" t="s">
        <v>30</v>
      </c>
      <c r="B360" s="127" t="s">
        <v>182</v>
      </c>
      <c r="C360" s="128" t="s">
        <v>178</v>
      </c>
      <c r="D360" s="233" t="s">
        <v>183</v>
      </c>
      <c r="E360" s="253"/>
    </row>
    <row r="361" spans="1:5" ht="45.75" customHeight="1" x14ac:dyDescent="0.25">
      <c r="A361" s="133" t="s">
        <v>30</v>
      </c>
      <c r="B361" s="127" t="s">
        <v>662</v>
      </c>
      <c r="C361" s="128" t="s">
        <v>46</v>
      </c>
      <c r="D361" s="196" t="s">
        <v>663</v>
      </c>
      <c r="E361" s="253">
        <v>1738.9</v>
      </c>
    </row>
    <row r="362" spans="1:5" ht="31.5" hidden="1" customHeight="1" x14ac:dyDescent="0.25">
      <c r="A362" s="133" t="s">
        <v>30</v>
      </c>
      <c r="B362" s="127" t="s">
        <v>464</v>
      </c>
      <c r="C362" s="128" t="s">
        <v>46</v>
      </c>
      <c r="D362" s="233" t="s">
        <v>465</v>
      </c>
      <c r="E362" s="253"/>
    </row>
    <row r="363" spans="1:5" ht="31.5" customHeight="1" x14ac:dyDescent="0.25">
      <c r="A363" s="133" t="s">
        <v>30</v>
      </c>
      <c r="B363" s="127" t="s">
        <v>535</v>
      </c>
      <c r="C363" s="128" t="s">
        <v>46</v>
      </c>
      <c r="D363" s="233" t="s">
        <v>536</v>
      </c>
      <c r="E363" s="253">
        <v>28865.599999999999</v>
      </c>
    </row>
    <row r="364" spans="1:5" ht="31.5" hidden="1" customHeight="1" x14ac:dyDescent="0.25">
      <c r="A364" s="170" t="s">
        <v>30</v>
      </c>
      <c r="B364" s="165" t="s">
        <v>537</v>
      </c>
      <c r="C364" s="176" t="s">
        <v>46</v>
      </c>
      <c r="D364" s="233" t="s">
        <v>538</v>
      </c>
      <c r="E364" s="253"/>
    </row>
    <row r="365" spans="1:5" ht="15" customHeight="1" x14ac:dyDescent="0.25">
      <c r="A365" s="132" t="s">
        <v>30</v>
      </c>
      <c r="B365" s="129" t="s">
        <v>374</v>
      </c>
      <c r="C365" s="129" t="s">
        <v>46</v>
      </c>
      <c r="D365" s="206" t="s">
        <v>23</v>
      </c>
      <c r="E365" s="250">
        <v>15814.8</v>
      </c>
    </row>
    <row r="366" spans="1:5" ht="17.25" customHeight="1" x14ac:dyDescent="0.25">
      <c r="A366" s="133" t="s">
        <v>30</v>
      </c>
      <c r="B366" s="127" t="s">
        <v>375</v>
      </c>
      <c r="C366" s="128" t="s">
        <v>46</v>
      </c>
      <c r="D366" s="206" t="s">
        <v>24</v>
      </c>
      <c r="E366" s="250">
        <v>14143.9</v>
      </c>
    </row>
    <row r="367" spans="1:5" ht="45.75" customHeight="1" x14ac:dyDescent="0.25">
      <c r="A367" s="132" t="s">
        <v>30</v>
      </c>
      <c r="B367" s="129" t="s">
        <v>390</v>
      </c>
      <c r="C367" s="129" t="s">
        <v>46</v>
      </c>
      <c r="D367" s="174" t="s">
        <v>215</v>
      </c>
      <c r="E367" s="250">
        <v>9300</v>
      </c>
    </row>
    <row r="368" spans="1:5" ht="15" customHeight="1" x14ac:dyDescent="0.25">
      <c r="A368" s="133" t="s">
        <v>30</v>
      </c>
      <c r="B368" s="127" t="s">
        <v>389</v>
      </c>
      <c r="C368" s="128" t="s">
        <v>46</v>
      </c>
      <c r="D368" s="206" t="s">
        <v>31</v>
      </c>
      <c r="E368" s="250">
        <v>1027640.3</v>
      </c>
    </row>
    <row r="369" spans="1:5" ht="48.75" customHeight="1" x14ac:dyDescent="0.25">
      <c r="A369" s="133" t="s">
        <v>30</v>
      </c>
      <c r="B369" s="127" t="s">
        <v>664</v>
      </c>
      <c r="C369" s="128" t="s">
        <v>46</v>
      </c>
      <c r="D369" s="206" t="s">
        <v>665</v>
      </c>
      <c r="E369" s="250">
        <v>1794.9</v>
      </c>
    </row>
    <row r="370" spans="1:5" ht="64.5" customHeight="1" x14ac:dyDescent="0.25">
      <c r="A370" s="132" t="s">
        <v>30</v>
      </c>
      <c r="B370" s="129" t="s">
        <v>539</v>
      </c>
      <c r="C370" s="129" t="s">
        <v>46</v>
      </c>
      <c r="D370" s="206" t="s">
        <v>669</v>
      </c>
      <c r="E370" s="250">
        <v>42529.9</v>
      </c>
    </row>
    <row r="371" spans="1:5" ht="18.75" customHeight="1" x14ac:dyDescent="0.25">
      <c r="A371" s="133" t="s">
        <v>30</v>
      </c>
      <c r="B371" s="127" t="s">
        <v>400</v>
      </c>
      <c r="C371" s="128" t="s">
        <v>46</v>
      </c>
      <c r="D371" s="174" t="s">
        <v>26</v>
      </c>
      <c r="E371" s="250">
        <v>80</v>
      </c>
    </row>
    <row r="372" spans="1:5" ht="31.5" hidden="1" x14ac:dyDescent="0.25">
      <c r="A372" s="133" t="s">
        <v>30</v>
      </c>
      <c r="B372" s="127" t="s">
        <v>466</v>
      </c>
      <c r="C372" s="128" t="s">
        <v>46</v>
      </c>
      <c r="D372" s="174" t="s">
        <v>467</v>
      </c>
      <c r="E372" s="250"/>
    </row>
    <row r="373" spans="1:5" ht="31.5" hidden="1" x14ac:dyDescent="0.25">
      <c r="A373" s="170" t="s">
        <v>30</v>
      </c>
      <c r="B373" s="165" t="s">
        <v>459</v>
      </c>
      <c r="C373" s="165" t="s">
        <v>46</v>
      </c>
      <c r="D373" s="174" t="s">
        <v>460</v>
      </c>
      <c r="E373" s="250"/>
    </row>
    <row r="374" spans="1:5" ht="18" hidden="1" customHeight="1" x14ac:dyDescent="0.25">
      <c r="A374" s="170" t="s">
        <v>30</v>
      </c>
      <c r="B374" s="165" t="s">
        <v>129</v>
      </c>
      <c r="C374" s="165" t="s">
        <v>46</v>
      </c>
      <c r="D374" s="174" t="s">
        <v>388</v>
      </c>
      <c r="E374" s="250"/>
    </row>
    <row r="375" spans="1:5" ht="21.75" hidden="1" customHeight="1" x14ac:dyDescent="0.25">
      <c r="A375" s="170" t="s">
        <v>30</v>
      </c>
      <c r="B375" s="165" t="s">
        <v>531</v>
      </c>
      <c r="C375" s="165" t="s">
        <v>46</v>
      </c>
      <c r="D375" s="174" t="s">
        <v>532</v>
      </c>
      <c r="E375" s="250"/>
    </row>
    <row r="376" spans="1:5" ht="30" hidden="1" customHeight="1" x14ac:dyDescent="0.25">
      <c r="A376" s="133" t="s">
        <v>30</v>
      </c>
      <c r="B376" s="127" t="s">
        <v>384</v>
      </c>
      <c r="C376" s="128" t="s">
        <v>46</v>
      </c>
      <c r="D376" s="206" t="s">
        <v>385</v>
      </c>
      <c r="E376" s="250"/>
    </row>
    <row r="377" spans="1:5" ht="15.75" customHeight="1" x14ac:dyDescent="0.25">
      <c r="A377" s="130" t="s">
        <v>10</v>
      </c>
      <c r="B377" s="131" t="s">
        <v>103</v>
      </c>
      <c r="C377" s="190" t="s">
        <v>103</v>
      </c>
      <c r="D377" s="219" t="s">
        <v>65</v>
      </c>
      <c r="E377" s="252">
        <f>SUM(E378:E392)</f>
        <v>91308.6</v>
      </c>
    </row>
    <row r="378" spans="1:5" ht="19.5" hidden="1" customHeight="1" x14ac:dyDescent="0.25">
      <c r="A378" s="133" t="s">
        <v>10</v>
      </c>
      <c r="B378" s="127" t="s">
        <v>126</v>
      </c>
      <c r="C378" s="128" t="s">
        <v>174</v>
      </c>
      <c r="D378" s="174" t="s">
        <v>113</v>
      </c>
      <c r="E378" s="250"/>
    </row>
    <row r="379" spans="1:5" ht="31.5" hidden="1" customHeight="1" x14ac:dyDescent="0.25">
      <c r="A379" s="133" t="s">
        <v>10</v>
      </c>
      <c r="B379" s="127" t="s">
        <v>155</v>
      </c>
      <c r="C379" s="128" t="s">
        <v>141</v>
      </c>
      <c r="D379" s="233" t="s">
        <v>156</v>
      </c>
      <c r="E379" s="264"/>
    </row>
    <row r="380" spans="1:5" ht="18.75" customHeight="1" x14ac:dyDescent="0.25">
      <c r="A380" s="133" t="s">
        <v>10</v>
      </c>
      <c r="B380" s="127" t="s">
        <v>89</v>
      </c>
      <c r="C380" s="128" t="s">
        <v>154</v>
      </c>
      <c r="D380" s="233" t="s">
        <v>61</v>
      </c>
      <c r="E380" s="253">
        <v>-146.1</v>
      </c>
    </row>
    <row r="381" spans="1:5" ht="51.75" hidden="1" customHeight="1" x14ac:dyDescent="0.25">
      <c r="A381" s="133" t="s">
        <v>10</v>
      </c>
      <c r="B381" s="127" t="s">
        <v>216</v>
      </c>
      <c r="C381" s="128" t="s">
        <v>154</v>
      </c>
      <c r="D381" s="233" t="s">
        <v>217</v>
      </c>
      <c r="E381" s="264"/>
    </row>
    <row r="382" spans="1:5" ht="30" customHeight="1" x14ac:dyDescent="0.25">
      <c r="A382" s="133" t="s">
        <v>10</v>
      </c>
      <c r="B382" s="127" t="s">
        <v>392</v>
      </c>
      <c r="C382" s="128" t="s">
        <v>46</v>
      </c>
      <c r="D382" s="174" t="s">
        <v>570</v>
      </c>
      <c r="E382" s="250">
        <v>89143.1</v>
      </c>
    </row>
    <row r="383" spans="1:5" ht="18" hidden="1" customHeight="1" x14ac:dyDescent="0.25">
      <c r="A383" s="133" t="s">
        <v>10</v>
      </c>
      <c r="B383" s="127" t="s">
        <v>393</v>
      </c>
      <c r="C383" s="128" t="s">
        <v>46</v>
      </c>
      <c r="D383" s="174" t="s">
        <v>32</v>
      </c>
      <c r="E383" s="250"/>
    </row>
    <row r="384" spans="1:5" ht="16.5" hidden="1" customHeight="1" x14ac:dyDescent="0.25">
      <c r="A384" s="133" t="s">
        <v>10</v>
      </c>
      <c r="B384" s="127" t="s">
        <v>540</v>
      </c>
      <c r="C384" s="128" t="s">
        <v>46</v>
      </c>
      <c r="D384" s="174" t="s">
        <v>541</v>
      </c>
      <c r="E384" s="250"/>
    </row>
    <row r="385" spans="1:5" ht="15.75" hidden="1" customHeight="1" x14ac:dyDescent="0.25">
      <c r="A385" s="133" t="s">
        <v>10</v>
      </c>
      <c r="B385" s="127" t="s">
        <v>374</v>
      </c>
      <c r="C385" s="128" t="s">
        <v>46</v>
      </c>
      <c r="D385" s="174" t="s">
        <v>23</v>
      </c>
      <c r="E385" s="250"/>
    </row>
    <row r="386" spans="1:5" ht="16.5" customHeight="1" x14ac:dyDescent="0.25">
      <c r="A386" s="133" t="s">
        <v>10</v>
      </c>
      <c r="B386" s="127" t="s">
        <v>375</v>
      </c>
      <c r="C386" s="128" t="s">
        <v>46</v>
      </c>
      <c r="D386" s="206" t="s">
        <v>24</v>
      </c>
      <c r="E386" s="250">
        <v>1447.5</v>
      </c>
    </row>
    <row r="387" spans="1:5" ht="31.5" hidden="1" customHeight="1" x14ac:dyDescent="0.25">
      <c r="A387" s="133" t="s">
        <v>10</v>
      </c>
      <c r="B387" s="127" t="s">
        <v>394</v>
      </c>
      <c r="C387" s="128" t="s">
        <v>46</v>
      </c>
      <c r="D387" s="174" t="s">
        <v>34</v>
      </c>
      <c r="E387" s="250"/>
    </row>
    <row r="388" spans="1:5" ht="31.5" hidden="1" customHeight="1" x14ac:dyDescent="0.25">
      <c r="A388" s="133" t="s">
        <v>10</v>
      </c>
      <c r="B388" s="127" t="s">
        <v>395</v>
      </c>
      <c r="C388" s="128" t="s">
        <v>46</v>
      </c>
      <c r="D388" s="174" t="s">
        <v>33</v>
      </c>
      <c r="E388" s="250"/>
    </row>
    <row r="389" spans="1:5" ht="32.25" customHeight="1" x14ac:dyDescent="0.25">
      <c r="A389" s="133" t="s">
        <v>10</v>
      </c>
      <c r="B389" s="127" t="s">
        <v>396</v>
      </c>
      <c r="C389" s="128" t="s">
        <v>46</v>
      </c>
      <c r="D389" s="206" t="s">
        <v>25</v>
      </c>
      <c r="E389" s="250">
        <v>36.6</v>
      </c>
    </row>
    <row r="390" spans="1:5" ht="14.25" hidden="1" customHeight="1" x14ac:dyDescent="0.25">
      <c r="A390" s="170" t="s">
        <v>10</v>
      </c>
      <c r="B390" s="165" t="s">
        <v>400</v>
      </c>
      <c r="C390" s="176" t="s">
        <v>46</v>
      </c>
      <c r="D390" s="174" t="s">
        <v>26</v>
      </c>
      <c r="E390" s="250"/>
    </row>
    <row r="391" spans="1:5" ht="30" customHeight="1" x14ac:dyDescent="0.25">
      <c r="A391" s="170" t="s">
        <v>10</v>
      </c>
      <c r="B391" s="165" t="s">
        <v>612</v>
      </c>
      <c r="C391" s="176" t="s">
        <v>46</v>
      </c>
      <c r="D391" s="174" t="s">
        <v>613</v>
      </c>
      <c r="E391" s="250">
        <v>827.5</v>
      </c>
    </row>
    <row r="392" spans="1:5" ht="47.25" hidden="1" customHeight="1" x14ac:dyDescent="0.25">
      <c r="A392" s="170" t="s">
        <v>10</v>
      </c>
      <c r="B392" s="165" t="s">
        <v>95</v>
      </c>
      <c r="C392" s="176">
        <v>151</v>
      </c>
      <c r="D392" s="174" t="s">
        <v>43</v>
      </c>
      <c r="E392" s="122">
        <v>0</v>
      </c>
    </row>
    <row r="393" spans="1:5" x14ac:dyDescent="0.25">
      <c r="B393" s="166"/>
      <c r="C393" s="166"/>
      <c r="D393" s="167"/>
      <c r="E393" s="168"/>
    </row>
    <row r="394" spans="1:5" x14ac:dyDescent="0.25">
      <c r="B394" s="14"/>
      <c r="C394" s="14"/>
      <c r="D394" s="14"/>
      <c r="E394" s="169"/>
    </row>
    <row r="395" spans="1:5" x14ac:dyDescent="0.25">
      <c r="B395" s="14"/>
      <c r="C395" s="14"/>
      <c r="D395" s="14"/>
    </row>
    <row r="396" spans="1:5" x14ac:dyDescent="0.25">
      <c r="B396" s="14"/>
      <c r="C396" s="14"/>
      <c r="D396" s="14"/>
      <c r="E396" s="169"/>
    </row>
    <row r="397" spans="1:5" x14ac:dyDescent="0.25">
      <c r="B397" s="14"/>
      <c r="C397" s="14"/>
      <c r="D397" s="14"/>
    </row>
    <row r="398" spans="1:5" x14ac:dyDescent="0.25">
      <c r="B398" s="14"/>
      <c r="C398" s="14"/>
      <c r="D398" s="14"/>
    </row>
    <row r="399" spans="1:5" x14ac:dyDescent="0.25">
      <c r="B399" s="14"/>
      <c r="C399" s="14"/>
      <c r="D399" s="14"/>
    </row>
    <row r="400" spans="1:5" x14ac:dyDescent="0.25">
      <c r="B400" s="14"/>
      <c r="C400" s="14"/>
      <c r="D400" s="14"/>
    </row>
    <row r="401" spans="2:5" x14ac:dyDescent="0.25">
      <c r="B401" s="14"/>
      <c r="C401" s="14"/>
      <c r="D401" s="14"/>
    </row>
    <row r="402" spans="2:5" x14ac:dyDescent="0.25">
      <c r="B402" s="14"/>
      <c r="C402" s="14"/>
      <c r="D402" s="14"/>
      <c r="E402" s="169"/>
    </row>
    <row r="403" spans="2:5" x14ac:dyDescent="0.25">
      <c r="B403" s="14"/>
      <c r="C403" s="14"/>
      <c r="D403" s="14"/>
    </row>
    <row r="404" spans="2:5" x14ac:dyDescent="0.25">
      <c r="B404" s="14"/>
      <c r="C404" s="14"/>
      <c r="D404" s="14"/>
    </row>
    <row r="405" spans="2:5" x14ac:dyDescent="0.25">
      <c r="B405" s="14"/>
      <c r="C405" s="14"/>
      <c r="D405" s="14"/>
    </row>
    <row r="406" spans="2:5" x14ac:dyDescent="0.25">
      <c r="B406" s="14"/>
      <c r="C406" s="14"/>
      <c r="D406" s="14"/>
    </row>
    <row r="407" spans="2:5" x14ac:dyDescent="0.25">
      <c r="B407" s="14"/>
      <c r="C407" s="14"/>
      <c r="D407" s="14"/>
    </row>
    <row r="408" spans="2:5" x14ac:dyDescent="0.25">
      <c r="B408" s="14"/>
      <c r="C408" s="14"/>
      <c r="D408" s="14"/>
    </row>
    <row r="409" spans="2:5" x14ac:dyDescent="0.25">
      <c r="B409" s="14"/>
      <c r="C409" s="14"/>
      <c r="D409" s="14"/>
    </row>
    <row r="410" spans="2:5" x14ac:dyDescent="0.25">
      <c r="B410" s="14"/>
      <c r="C410" s="14"/>
      <c r="D410" s="14"/>
    </row>
    <row r="411" spans="2:5" x14ac:dyDescent="0.25">
      <c r="B411" s="14"/>
      <c r="C411" s="14"/>
      <c r="D411" s="14"/>
    </row>
    <row r="412" spans="2:5" x14ac:dyDescent="0.25">
      <c r="B412" s="14"/>
      <c r="C412" s="14"/>
      <c r="D412" s="14"/>
    </row>
    <row r="413" spans="2:5" x14ac:dyDescent="0.25">
      <c r="B413" s="14"/>
      <c r="C413" s="14"/>
      <c r="D413" s="14"/>
    </row>
    <row r="414" spans="2:5" x14ac:dyDescent="0.25">
      <c r="B414" s="14"/>
      <c r="C414" s="14"/>
      <c r="D414" s="14"/>
    </row>
    <row r="415" spans="2:5" x14ac:dyDescent="0.25">
      <c r="B415" s="14"/>
      <c r="C415" s="14"/>
      <c r="D415" s="14"/>
    </row>
    <row r="416" spans="2:5" x14ac:dyDescent="0.25">
      <c r="B416" s="14"/>
      <c r="C416" s="14"/>
      <c r="D416" s="14"/>
    </row>
    <row r="417" spans="2:5" x14ac:dyDescent="0.25">
      <c r="B417" s="14"/>
      <c r="C417" s="14"/>
      <c r="D417" s="14"/>
    </row>
    <row r="418" spans="2:5" x14ac:dyDescent="0.25">
      <c r="B418" s="14"/>
      <c r="C418" s="14"/>
      <c r="D418" s="14"/>
      <c r="E418" s="169"/>
    </row>
    <row r="419" spans="2:5" x14ac:dyDescent="0.25">
      <c r="B419" s="14"/>
      <c r="C419" s="14"/>
      <c r="D419" s="14"/>
    </row>
    <row r="420" spans="2:5" x14ac:dyDescent="0.25">
      <c r="B420" s="14"/>
      <c r="C420" s="14"/>
      <c r="D420" s="14"/>
    </row>
    <row r="421" spans="2:5" x14ac:dyDescent="0.25">
      <c r="B421" s="14"/>
      <c r="C421" s="14"/>
      <c r="D421" s="14"/>
    </row>
    <row r="422" spans="2:5" x14ac:dyDescent="0.25">
      <c r="B422" s="14"/>
      <c r="C422" s="14"/>
      <c r="D422" s="14"/>
    </row>
    <row r="423" spans="2:5" x14ac:dyDescent="0.25">
      <c r="B423" s="14"/>
      <c r="C423" s="14"/>
      <c r="D423" s="14"/>
    </row>
    <row r="424" spans="2:5" x14ac:dyDescent="0.25">
      <c r="B424" s="14"/>
      <c r="C424" s="14"/>
      <c r="D424" s="14"/>
    </row>
    <row r="425" spans="2:5" x14ac:dyDescent="0.25">
      <c r="B425" s="14"/>
      <c r="C425" s="14"/>
      <c r="D425" s="14"/>
    </row>
    <row r="426" spans="2:5" x14ac:dyDescent="0.25">
      <c r="B426" s="14"/>
      <c r="C426" s="14"/>
      <c r="D426" s="14"/>
    </row>
    <row r="427" spans="2:5" x14ac:dyDescent="0.25">
      <c r="B427" s="14"/>
      <c r="C427" s="14"/>
      <c r="D427" s="14"/>
    </row>
    <row r="428" spans="2:5" x14ac:dyDescent="0.25">
      <c r="B428" s="14"/>
      <c r="C428" s="14"/>
      <c r="D428" s="14"/>
    </row>
    <row r="429" spans="2:5" x14ac:dyDescent="0.25">
      <c r="B429" s="14"/>
      <c r="C429" s="14"/>
      <c r="D429" s="14"/>
    </row>
    <row r="430" spans="2:5" x14ac:dyDescent="0.25">
      <c r="B430" s="14"/>
      <c r="C430" s="14"/>
      <c r="D430" s="14"/>
    </row>
    <row r="431" spans="2:5" x14ac:dyDescent="0.25">
      <c r="B431" s="14"/>
      <c r="C431" s="14"/>
      <c r="D431" s="14"/>
    </row>
    <row r="432" spans="2:5"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row r="1910" spans="2:4" x14ac:dyDescent="0.25">
      <c r="B1910" s="14"/>
      <c r="C1910" s="14"/>
      <c r="D1910" s="14"/>
    </row>
    <row r="1911" spans="2:4" x14ac:dyDescent="0.25">
      <c r="B1911" s="14"/>
      <c r="C1911" s="14"/>
      <c r="D1911" s="14"/>
    </row>
    <row r="1912" spans="2:4" x14ac:dyDescent="0.25">
      <c r="B1912" s="14"/>
      <c r="C1912" s="14"/>
      <c r="D1912" s="14"/>
    </row>
    <row r="1913" spans="2:4" x14ac:dyDescent="0.25">
      <c r="B1913" s="14"/>
      <c r="C1913" s="14"/>
      <c r="D1913" s="14"/>
    </row>
    <row r="1914" spans="2:4" x14ac:dyDescent="0.25">
      <c r="B1914" s="14"/>
      <c r="C1914" s="14"/>
      <c r="D1914" s="14"/>
    </row>
    <row r="1915" spans="2:4" x14ac:dyDescent="0.25">
      <c r="B1915" s="14"/>
      <c r="C1915" s="14"/>
      <c r="D1915" s="14"/>
    </row>
    <row r="1916" spans="2:4" x14ac:dyDescent="0.25">
      <c r="B1916" s="14"/>
      <c r="C1916" s="14"/>
      <c r="D1916" s="14"/>
    </row>
    <row r="1917" spans="2:4" x14ac:dyDescent="0.25">
      <c r="B1917" s="14"/>
      <c r="C1917" s="14"/>
      <c r="D1917" s="14"/>
    </row>
    <row r="1918" spans="2:4" x14ac:dyDescent="0.25">
      <c r="B1918" s="14"/>
      <c r="C1918" s="14"/>
      <c r="D1918" s="14"/>
    </row>
    <row r="1919" spans="2:4" x14ac:dyDescent="0.25">
      <c r="B1919" s="14"/>
      <c r="C1919" s="14"/>
      <c r="D1919" s="14"/>
    </row>
    <row r="1920" spans="2:4" x14ac:dyDescent="0.25">
      <c r="B1920" s="14"/>
      <c r="C1920" s="14"/>
      <c r="D1920" s="14"/>
    </row>
    <row r="1921" spans="2:4" x14ac:dyDescent="0.25">
      <c r="B1921" s="14"/>
      <c r="C1921" s="14"/>
      <c r="D1921" s="14"/>
    </row>
    <row r="1922" spans="2:4" x14ac:dyDescent="0.25">
      <c r="B1922" s="14"/>
      <c r="C1922" s="14"/>
      <c r="D1922" s="14"/>
    </row>
    <row r="1923" spans="2:4" x14ac:dyDescent="0.25">
      <c r="B1923" s="14"/>
      <c r="C1923" s="14"/>
      <c r="D1923" s="14"/>
    </row>
    <row r="1924" spans="2:4" x14ac:dyDescent="0.25">
      <c r="B1924" s="14"/>
      <c r="C1924" s="14"/>
      <c r="D1924" s="14"/>
    </row>
    <row r="1925" spans="2:4" x14ac:dyDescent="0.25">
      <c r="B1925" s="14"/>
      <c r="C1925" s="14"/>
      <c r="D1925" s="14"/>
    </row>
    <row r="1926" spans="2:4" x14ac:dyDescent="0.25">
      <c r="B1926" s="14"/>
      <c r="C1926" s="14"/>
      <c r="D1926" s="14"/>
    </row>
    <row r="1927" spans="2:4" x14ac:dyDescent="0.25">
      <c r="B1927" s="14"/>
      <c r="C1927" s="14"/>
      <c r="D1927" s="14"/>
    </row>
    <row r="1928" spans="2:4" x14ac:dyDescent="0.25">
      <c r="B1928" s="14"/>
      <c r="C1928" s="14"/>
      <c r="D1928" s="14"/>
    </row>
    <row r="1929" spans="2:4" x14ac:dyDescent="0.25">
      <c r="B1929" s="14"/>
      <c r="C1929" s="14"/>
      <c r="D1929" s="14"/>
    </row>
    <row r="1930" spans="2:4" x14ac:dyDescent="0.25">
      <c r="B1930" s="14"/>
      <c r="C1930" s="14"/>
      <c r="D1930" s="14"/>
    </row>
    <row r="1931" spans="2:4" x14ac:dyDescent="0.25">
      <c r="B1931" s="14"/>
      <c r="C1931" s="14"/>
      <c r="D1931" s="14"/>
    </row>
    <row r="1932" spans="2:4" x14ac:dyDescent="0.25">
      <c r="B1932" s="14"/>
      <c r="C1932" s="14"/>
      <c r="D1932" s="14"/>
    </row>
    <row r="1933" spans="2:4" x14ac:dyDescent="0.25">
      <c r="B1933" s="14"/>
      <c r="C1933" s="14"/>
      <c r="D1933" s="14"/>
    </row>
    <row r="1934" spans="2:4" x14ac:dyDescent="0.25">
      <c r="B1934" s="14"/>
      <c r="C1934" s="14"/>
      <c r="D1934" s="14"/>
    </row>
    <row r="1935" spans="2:4" x14ac:dyDescent="0.25">
      <c r="B1935" s="14"/>
      <c r="C1935" s="14"/>
      <c r="D1935" s="14"/>
    </row>
    <row r="1936" spans="2:4" x14ac:dyDescent="0.25">
      <c r="B1936" s="14"/>
      <c r="C1936" s="14"/>
      <c r="D1936" s="14"/>
    </row>
    <row r="1937" spans="2:4" x14ac:dyDescent="0.25">
      <c r="B1937" s="14"/>
      <c r="C1937" s="14"/>
      <c r="D1937" s="14"/>
    </row>
    <row r="1938" spans="2:4" x14ac:dyDescent="0.25">
      <c r="B1938" s="14"/>
      <c r="C1938" s="14"/>
      <c r="D1938" s="14"/>
    </row>
    <row r="1939" spans="2:4" x14ac:dyDescent="0.25">
      <c r="B1939" s="14"/>
      <c r="C1939" s="14"/>
      <c r="D1939" s="14"/>
    </row>
    <row r="1940" spans="2:4" x14ac:dyDescent="0.25">
      <c r="B1940" s="14"/>
      <c r="C1940" s="14"/>
      <c r="D1940" s="14"/>
    </row>
    <row r="1941" spans="2:4" x14ac:dyDescent="0.25">
      <c r="B1941" s="14"/>
      <c r="C1941" s="14"/>
      <c r="D1941" s="14"/>
    </row>
    <row r="1942" spans="2:4" x14ac:dyDescent="0.25">
      <c r="B1942" s="14"/>
      <c r="C1942" s="14"/>
      <c r="D1942" s="14"/>
    </row>
    <row r="1943" spans="2:4" x14ac:dyDescent="0.25">
      <c r="B1943" s="14"/>
      <c r="C1943" s="14"/>
      <c r="D1943" s="14"/>
    </row>
    <row r="1944" spans="2:4" x14ac:dyDescent="0.25">
      <c r="B1944" s="14"/>
      <c r="C1944" s="14"/>
      <c r="D1944" s="14"/>
    </row>
    <row r="1945" spans="2:4" x14ac:dyDescent="0.25">
      <c r="B1945" s="14"/>
      <c r="C1945" s="14"/>
      <c r="D1945" s="14"/>
    </row>
    <row r="1946" spans="2:4" x14ac:dyDescent="0.25">
      <c r="B1946" s="14"/>
      <c r="C1946" s="14"/>
      <c r="D1946" s="14"/>
    </row>
    <row r="1947" spans="2:4" x14ac:dyDescent="0.25">
      <c r="B1947" s="14"/>
      <c r="C1947" s="14"/>
      <c r="D1947" s="14"/>
    </row>
    <row r="1948" spans="2:4" x14ac:dyDescent="0.25">
      <c r="B1948" s="14"/>
      <c r="C1948" s="14"/>
      <c r="D1948" s="14"/>
    </row>
    <row r="1949" spans="2:4" x14ac:dyDescent="0.25">
      <c r="B1949" s="14"/>
      <c r="C1949" s="14"/>
      <c r="D1949" s="14"/>
    </row>
    <row r="1950" spans="2:4" x14ac:dyDescent="0.25">
      <c r="B1950" s="14"/>
      <c r="C1950" s="14"/>
      <c r="D1950" s="14"/>
    </row>
    <row r="1951" spans="2:4" x14ac:dyDescent="0.25">
      <c r="B1951" s="14"/>
      <c r="C1951" s="14"/>
      <c r="D1951" s="14"/>
    </row>
    <row r="1952" spans="2:4" x14ac:dyDescent="0.25">
      <c r="B1952" s="14"/>
      <c r="C1952" s="14"/>
      <c r="D1952" s="14"/>
    </row>
    <row r="1953" spans="2:4" x14ac:dyDescent="0.25">
      <c r="B1953" s="14"/>
      <c r="C1953" s="14"/>
      <c r="D1953" s="14"/>
    </row>
    <row r="1954" spans="2:4" x14ac:dyDescent="0.25">
      <c r="B1954" s="14"/>
      <c r="C1954" s="14"/>
      <c r="D1954" s="14"/>
    </row>
    <row r="1955" spans="2:4" x14ac:dyDescent="0.25">
      <c r="B1955" s="14"/>
      <c r="C1955" s="14"/>
      <c r="D1955" s="14"/>
    </row>
    <row r="1956" spans="2:4" x14ac:dyDescent="0.25">
      <c r="B1956" s="14"/>
      <c r="C1956" s="14"/>
      <c r="D1956" s="14"/>
    </row>
    <row r="1957" spans="2:4" x14ac:dyDescent="0.25">
      <c r="B1957" s="14"/>
      <c r="C1957" s="14"/>
      <c r="D1957" s="14"/>
    </row>
    <row r="1958" spans="2:4" x14ac:dyDescent="0.25">
      <c r="B1958" s="14"/>
      <c r="C1958" s="14"/>
      <c r="D1958" s="14"/>
    </row>
    <row r="1959" spans="2:4" x14ac:dyDescent="0.25">
      <c r="B1959" s="14"/>
      <c r="C1959" s="14"/>
      <c r="D1959" s="14"/>
    </row>
    <row r="1960" spans="2:4" x14ac:dyDescent="0.25">
      <c r="B1960" s="14"/>
      <c r="C1960" s="14"/>
      <c r="D1960" s="14"/>
    </row>
    <row r="1961" spans="2:4" x14ac:dyDescent="0.25">
      <c r="B1961" s="14"/>
      <c r="C1961" s="14"/>
      <c r="D1961" s="14"/>
    </row>
    <row r="1962" spans="2:4" x14ac:dyDescent="0.25">
      <c r="B1962" s="14"/>
      <c r="C1962" s="14"/>
      <c r="D1962" s="14"/>
    </row>
    <row r="1963" spans="2:4" x14ac:dyDescent="0.25">
      <c r="B1963" s="14"/>
      <c r="C1963" s="14"/>
      <c r="D1963" s="14"/>
    </row>
    <row r="1964" spans="2:4" x14ac:dyDescent="0.25">
      <c r="B1964" s="14"/>
      <c r="C1964" s="14"/>
      <c r="D1964" s="14"/>
    </row>
    <row r="1965" spans="2:4" x14ac:dyDescent="0.25">
      <c r="B1965" s="14"/>
      <c r="C1965" s="14"/>
      <c r="D1965" s="14"/>
    </row>
    <row r="1966" spans="2:4" x14ac:dyDescent="0.25">
      <c r="B1966" s="14"/>
      <c r="C1966" s="14"/>
      <c r="D1966" s="14"/>
    </row>
    <row r="1967" spans="2:4" x14ac:dyDescent="0.25">
      <c r="B1967" s="14"/>
      <c r="C1967" s="14"/>
      <c r="D1967" s="14"/>
    </row>
    <row r="1968" spans="2:4" x14ac:dyDescent="0.25">
      <c r="B1968" s="14"/>
      <c r="C1968" s="14"/>
      <c r="D1968" s="14"/>
    </row>
    <row r="1969" spans="2:4" x14ac:dyDescent="0.25">
      <c r="B1969" s="14"/>
      <c r="C1969" s="14"/>
      <c r="D1969" s="14"/>
    </row>
    <row r="1970" spans="2:4" x14ac:dyDescent="0.25">
      <c r="B1970" s="14"/>
      <c r="C1970" s="14"/>
      <c r="D1970" s="14"/>
    </row>
    <row r="1971" spans="2:4" x14ac:dyDescent="0.25">
      <c r="B1971" s="14"/>
      <c r="C1971" s="14"/>
      <c r="D1971" s="14"/>
    </row>
    <row r="1972" spans="2:4" x14ac:dyDescent="0.25">
      <c r="B1972" s="14"/>
      <c r="C1972" s="14"/>
      <c r="D1972" s="14"/>
    </row>
    <row r="1973" spans="2:4" x14ac:dyDescent="0.25">
      <c r="B1973" s="14"/>
      <c r="C1973" s="14"/>
      <c r="D1973" s="14"/>
    </row>
    <row r="1974" spans="2:4" x14ac:dyDescent="0.25">
      <c r="B1974" s="14"/>
      <c r="C1974" s="14"/>
      <c r="D1974" s="14"/>
    </row>
    <row r="1975" spans="2:4" x14ac:dyDescent="0.25">
      <c r="B1975" s="14"/>
      <c r="C1975" s="14"/>
      <c r="D1975" s="14"/>
    </row>
    <row r="1976" spans="2:4" x14ac:dyDescent="0.25">
      <c r="B1976" s="14"/>
      <c r="C1976" s="14"/>
      <c r="D1976" s="14"/>
    </row>
    <row r="1977" spans="2:4" x14ac:dyDescent="0.25">
      <c r="B1977" s="14"/>
      <c r="C1977" s="14"/>
      <c r="D1977" s="14"/>
    </row>
    <row r="1978" spans="2:4" x14ac:dyDescent="0.25">
      <c r="B1978" s="14"/>
      <c r="C1978" s="14"/>
      <c r="D1978" s="14"/>
    </row>
    <row r="1979" spans="2:4" x14ac:dyDescent="0.25">
      <c r="B1979" s="14"/>
      <c r="C1979" s="14"/>
      <c r="D1979" s="14"/>
    </row>
    <row r="1980" spans="2:4" x14ac:dyDescent="0.25">
      <c r="B1980" s="14"/>
      <c r="C1980" s="14"/>
      <c r="D1980" s="14"/>
    </row>
    <row r="1981" spans="2:4" x14ac:dyDescent="0.25">
      <c r="B1981" s="14"/>
      <c r="C1981" s="14"/>
      <c r="D1981" s="14"/>
    </row>
    <row r="1982" spans="2:4" x14ac:dyDescent="0.25">
      <c r="B1982" s="14"/>
      <c r="C1982" s="14"/>
      <c r="D1982" s="14"/>
    </row>
    <row r="1983" spans="2:4" x14ac:dyDescent="0.25">
      <c r="B1983" s="14"/>
      <c r="C1983" s="14"/>
      <c r="D1983" s="14"/>
    </row>
    <row r="1984" spans="2:4" x14ac:dyDescent="0.25">
      <c r="B1984" s="14"/>
      <c r="C1984" s="14"/>
      <c r="D1984" s="14"/>
    </row>
    <row r="1985" spans="2:4" x14ac:dyDescent="0.25">
      <c r="B1985" s="14"/>
      <c r="C1985" s="14"/>
      <c r="D1985" s="14"/>
    </row>
    <row r="1986" spans="2:4" x14ac:dyDescent="0.25">
      <c r="B1986" s="14"/>
      <c r="C1986" s="14"/>
      <c r="D1986" s="14"/>
    </row>
    <row r="1987" spans="2:4" x14ac:dyDescent="0.25">
      <c r="B1987" s="14"/>
      <c r="C1987" s="14"/>
      <c r="D1987" s="14"/>
    </row>
    <row r="1988" spans="2:4" x14ac:dyDescent="0.25">
      <c r="B1988" s="14"/>
      <c r="C1988" s="14"/>
      <c r="D1988" s="14"/>
    </row>
    <row r="1989" spans="2:4" x14ac:dyDescent="0.25">
      <c r="B1989" s="14"/>
      <c r="C1989" s="14"/>
      <c r="D1989" s="14"/>
    </row>
    <row r="1990" spans="2:4" x14ac:dyDescent="0.25">
      <c r="B1990" s="14"/>
      <c r="C1990" s="14"/>
      <c r="D1990" s="14"/>
    </row>
    <row r="1991" spans="2:4" x14ac:dyDescent="0.25">
      <c r="B1991" s="14"/>
      <c r="C1991" s="14"/>
      <c r="D1991" s="14"/>
    </row>
    <row r="1992" spans="2:4" x14ac:dyDescent="0.25">
      <c r="B1992" s="14"/>
      <c r="C1992" s="14"/>
      <c r="D1992" s="14"/>
    </row>
    <row r="1993" spans="2:4" x14ac:dyDescent="0.25">
      <c r="B1993" s="14"/>
      <c r="C1993" s="14"/>
      <c r="D1993" s="14"/>
    </row>
    <row r="1994" spans="2:4" x14ac:dyDescent="0.25">
      <c r="B1994" s="14"/>
      <c r="C1994" s="14"/>
      <c r="D1994" s="14"/>
    </row>
    <row r="1995" spans="2:4" x14ac:dyDescent="0.25">
      <c r="B1995" s="14"/>
      <c r="C1995" s="14"/>
      <c r="D1995" s="14"/>
    </row>
    <row r="1996" spans="2:4" x14ac:dyDescent="0.25">
      <c r="B1996" s="14"/>
      <c r="C1996" s="14"/>
      <c r="D1996" s="14"/>
    </row>
    <row r="1997" spans="2:4" x14ac:dyDescent="0.25">
      <c r="B1997" s="14"/>
      <c r="C1997" s="14"/>
      <c r="D1997" s="14"/>
    </row>
    <row r="1998" spans="2:4" x14ac:dyDescent="0.25">
      <c r="B1998" s="14"/>
      <c r="C1998" s="14"/>
      <c r="D1998" s="14"/>
    </row>
    <row r="1999" spans="2:4" x14ac:dyDescent="0.25">
      <c r="B1999" s="14"/>
      <c r="C1999" s="14"/>
      <c r="D1999" s="14"/>
    </row>
    <row r="2000" spans="2:4" x14ac:dyDescent="0.25">
      <c r="B2000" s="14"/>
      <c r="C2000" s="14"/>
      <c r="D2000" s="14"/>
    </row>
    <row r="2001" spans="2:4" x14ac:dyDescent="0.25">
      <c r="B2001" s="14"/>
      <c r="C2001" s="14"/>
      <c r="D2001" s="14"/>
    </row>
    <row r="2002" spans="2:4" x14ac:dyDescent="0.25">
      <c r="B2002" s="14"/>
      <c r="C2002" s="14"/>
      <c r="D2002" s="14"/>
    </row>
    <row r="2003" spans="2:4" x14ac:dyDescent="0.25">
      <c r="B2003" s="14"/>
      <c r="C2003" s="14"/>
      <c r="D2003" s="14"/>
    </row>
    <row r="2004" spans="2:4" x14ac:dyDescent="0.25">
      <c r="B2004" s="14"/>
      <c r="C2004" s="14"/>
      <c r="D2004" s="14"/>
    </row>
    <row r="2005" spans="2:4" x14ac:dyDescent="0.25">
      <c r="B2005" s="14"/>
      <c r="C2005" s="14"/>
      <c r="D2005" s="14"/>
    </row>
    <row r="2006" spans="2:4" x14ac:dyDescent="0.25">
      <c r="B2006" s="14"/>
      <c r="C2006" s="14"/>
      <c r="D2006" s="14"/>
    </row>
    <row r="2007" spans="2:4" x14ac:dyDescent="0.25">
      <c r="B2007" s="14"/>
      <c r="C2007" s="14"/>
      <c r="D2007" s="14"/>
    </row>
    <row r="2008" spans="2:4" x14ac:dyDescent="0.25">
      <c r="B2008" s="14"/>
      <c r="C2008" s="14"/>
      <c r="D2008" s="14"/>
    </row>
    <row r="2009" spans="2:4" x14ac:dyDescent="0.25">
      <c r="B2009" s="14"/>
      <c r="C2009" s="14"/>
      <c r="D2009" s="14"/>
    </row>
    <row r="2010" spans="2:4" x14ac:dyDescent="0.25">
      <c r="B2010" s="14"/>
      <c r="C2010" s="14"/>
      <c r="D2010" s="14"/>
    </row>
    <row r="2011" spans="2:4" x14ac:dyDescent="0.25">
      <c r="B2011" s="14"/>
      <c r="C2011" s="14"/>
      <c r="D2011" s="14"/>
    </row>
    <row r="2012" spans="2:4" x14ac:dyDescent="0.25">
      <c r="B2012" s="14"/>
      <c r="C2012" s="14"/>
      <c r="D2012" s="14"/>
    </row>
    <row r="2013" spans="2:4" x14ac:dyDescent="0.25">
      <c r="B2013" s="14"/>
      <c r="C2013" s="14"/>
      <c r="D2013" s="14"/>
    </row>
    <row r="2014" spans="2:4" x14ac:dyDescent="0.25">
      <c r="B2014" s="14"/>
      <c r="C2014" s="14"/>
      <c r="D2014" s="14"/>
    </row>
    <row r="2015" spans="2:4" x14ac:dyDescent="0.25">
      <c r="B2015" s="14"/>
      <c r="C2015" s="14"/>
      <c r="D2015" s="14"/>
    </row>
    <row r="2016" spans="2:4" x14ac:dyDescent="0.25">
      <c r="B2016" s="14"/>
      <c r="C2016" s="14"/>
      <c r="D2016" s="14"/>
    </row>
    <row r="2017" spans="2:4" x14ac:dyDescent="0.25">
      <c r="B2017" s="14"/>
      <c r="C2017" s="14"/>
      <c r="D2017" s="14"/>
    </row>
    <row r="2018" spans="2:4" x14ac:dyDescent="0.25">
      <c r="B2018" s="14"/>
      <c r="C2018" s="14"/>
      <c r="D2018" s="14"/>
    </row>
    <row r="2019" spans="2:4" x14ac:dyDescent="0.25">
      <c r="B2019" s="14"/>
      <c r="C2019" s="14"/>
      <c r="D2019" s="14"/>
    </row>
    <row r="2020" spans="2:4" x14ac:dyDescent="0.25">
      <c r="B2020" s="14"/>
      <c r="C2020" s="14"/>
      <c r="D2020" s="14"/>
    </row>
    <row r="2021" spans="2:4" x14ac:dyDescent="0.25">
      <c r="B2021" s="14"/>
      <c r="C2021" s="14"/>
      <c r="D2021" s="14"/>
    </row>
    <row r="2022" spans="2:4" x14ac:dyDescent="0.25">
      <c r="B2022" s="14"/>
      <c r="C2022" s="14"/>
      <c r="D2022" s="14"/>
    </row>
    <row r="2023" spans="2:4" x14ac:dyDescent="0.25">
      <c r="B2023" s="14"/>
      <c r="C2023" s="14"/>
      <c r="D2023" s="14"/>
    </row>
    <row r="2024" spans="2:4" x14ac:dyDescent="0.25">
      <c r="B2024" s="14"/>
      <c r="C2024" s="14"/>
      <c r="D2024" s="14"/>
    </row>
    <row r="2025" spans="2:4" x14ac:dyDescent="0.25">
      <c r="B2025" s="14"/>
      <c r="C2025" s="14"/>
      <c r="D2025" s="14"/>
    </row>
    <row r="2026" spans="2:4" x14ac:dyDescent="0.25">
      <c r="B2026" s="14"/>
      <c r="C2026" s="14"/>
      <c r="D2026" s="14"/>
    </row>
    <row r="2027" spans="2:4" x14ac:dyDescent="0.25">
      <c r="B2027" s="14"/>
      <c r="C2027" s="14"/>
      <c r="D2027" s="14"/>
    </row>
    <row r="2028" spans="2:4" x14ac:dyDescent="0.25">
      <c r="B2028" s="14"/>
      <c r="C2028" s="14"/>
      <c r="D2028" s="14"/>
    </row>
    <row r="2029" spans="2:4" x14ac:dyDescent="0.25">
      <c r="B2029" s="14"/>
      <c r="C2029" s="14"/>
      <c r="D2029" s="14"/>
    </row>
    <row r="2030" spans="2:4" x14ac:dyDescent="0.25">
      <c r="B2030" s="14"/>
      <c r="C2030" s="14"/>
      <c r="D2030" s="14"/>
    </row>
    <row r="2031" spans="2:4" x14ac:dyDescent="0.25">
      <c r="B2031" s="14"/>
      <c r="C2031" s="14"/>
      <c r="D2031" s="14"/>
    </row>
    <row r="2032" spans="2:4" x14ac:dyDescent="0.25">
      <c r="B2032" s="14"/>
      <c r="C2032" s="14"/>
      <c r="D2032" s="14"/>
    </row>
    <row r="2033" spans="2:4" x14ac:dyDescent="0.25">
      <c r="B2033" s="14"/>
      <c r="C2033" s="14"/>
      <c r="D2033" s="14"/>
    </row>
    <row r="2034" spans="2:4" x14ac:dyDescent="0.25">
      <c r="B2034" s="14"/>
      <c r="C2034" s="14"/>
      <c r="D2034" s="14"/>
    </row>
    <row r="2035" spans="2:4" x14ac:dyDescent="0.25">
      <c r="B2035" s="14"/>
      <c r="C2035" s="14"/>
      <c r="D2035" s="14"/>
    </row>
    <row r="2036" spans="2:4" x14ac:dyDescent="0.25">
      <c r="B2036" s="14"/>
      <c r="C2036" s="14"/>
      <c r="D2036" s="14"/>
    </row>
    <row r="2037" spans="2:4" x14ac:dyDescent="0.25">
      <c r="B2037" s="14"/>
      <c r="C2037" s="14"/>
      <c r="D2037" s="14"/>
    </row>
    <row r="2038" spans="2:4" x14ac:dyDescent="0.25">
      <c r="B2038" s="14"/>
      <c r="C2038" s="14"/>
      <c r="D2038" s="14"/>
    </row>
    <row r="2039" spans="2:4" x14ac:dyDescent="0.25">
      <c r="B2039" s="14"/>
      <c r="C2039" s="14"/>
      <c r="D2039" s="14"/>
    </row>
    <row r="2040" spans="2:4" x14ac:dyDescent="0.25">
      <c r="B2040" s="14"/>
      <c r="C2040" s="14"/>
      <c r="D2040" s="14"/>
    </row>
    <row r="2041" spans="2:4" x14ac:dyDescent="0.25">
      <c r="B2041" s="14"/>
      <c r="C2041" s="14"/>
      <c r="D2041" s="14"/>
    </row>
    <row r="2042" spans="2:4" x14ac:dyDescent="0.25">
      <c r="B2042" s="14"/>
      <c r="C2042" s="14"/>
      <c r="D2042" s="14"/>
    </row>
    <row r="2043" spans="2:4" x14ac:dyDescent="0.25">
      <c r="B2043" s="14"/>
      <c r="C2043" s="14"/>
      <c r="D2043" s="14"/>
    </row>
    <row r="2044" spans="2:4" x14ac:dyDescent="0.25">
      <c r="B2044" s="14"/>
      <c r="C2044" s="14"/>
      <c r="D2044" s="14"/>
    </row>
    <row r="2045" spans="2:4" x14ac:dyDescent="0.25">
      <c r="B2045" s="14"/>
      <c r="C2045" s="14"/>
      <c r="D2045" s="14"/>
    </row>
    <row r="2046" spans="2:4" x14ac:dyDescent="0.25">
      <c r="B2046" s="14"/>
      <c r="C2046" s="14"/>
      <c r="D2046" s="14"/>
    </row>
    <row r="2047" spans="2:4" x14ac:dyDescent="0.25">
      <c r="B2047" s="14"/>
      <c r="C2047" s="14"/>
      <c r="D2047" s="14"/>
    </row>
    <row r="2048" spans="2:4" x14ac:dyDescent="0.25">
      <c r="B2048" s="14"/>
      <c r="C2048" s="14"/>
      <c r="D2048" s="14"/>
    </row>
    <row r="2049" spans="2:4" x14ac:dyDescent="0.25">
      <c r="B2049" s="14"/>
      <c r="C2049" s="14"/>
      <c r="D2049" s="14"/>
    </row>
    <row r="2050" spans="2:4" x14ac:dyDescent="0.25">
      <c r="B2050" s="14"/>
      <c r="C2050" s="14"/>
      <c r="D2050" s="14"/>
    </row>
    <row r="2051" spans="2:4" x14ac:dyDescent="0.25">
      <c r="B2051" s="14"/>
      <c r="C2051" s="14"/>
      <c r="D2051" s="14"/>
    </row>
    <row r="2052" spans="2:4" x14ac:dyDescent="0.25">
      <c r="B2052" s="14"/>
      <c r="C2052" s="14"/>
      <c r="D2052" s="14"/>
    </row>
    <row r="2053" spans="2:4" x14ac:dyDescent="0.25">
      <c r="B2053" s="14"/>
      <c r="C2053" s="14"/>
      <c r="D2053" s="14"/>
    </row>
    <row r="2054" spans="2:4" x14ac:dyDescent="0.25">
      <c r="B2054" s="14"/>
      <c r="C2054" s="14"/>
      <c r="D2054" s="14"/>
    </row>
    <row r="2055" spans="2:4" x14ac:dyDescent="0.25">
      <c r="B2055" s="14"/>
      <c r="C2055" s="14"/>
      <c r="D2055" s="14"/>
    </row>
    <row r="2056" spans="2:4" x14ac:dyDescent="0.25">
      <c r="B2056" s="14"/>
      <c r="C2056" s="14"/>
      <c r="D2056" s="14"/>
    </row>
  </sheetData>
  <mergeCells count="2">
    <mergeCell ref="B6:E6"/>
    <mergeCell ref="A9:C9"/>
  </mergeCells>
  <phoneticPr fontId="0" type="noConversion"/>
  <printOptions horizontalCentered="1"/>
  <pageMargins left="0" right="0.23622047244094491" top="0" bottom="0" header="0" footer="0"/>
  <pageSetup paperSize="9" scale="50" orientation="portrait" blackAndWhite="1" r:id="rId1"/>
  <headerFooter alignWithMargins="0"/>
  <rowBreaks count="4" manualBreakCount="4">
    <brk id="101" max="4" man="1"/>
    <brk id="207" max="4" man="1"/>
    <brk id="242" max="4" man="1"/>
    <brk id="317"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288" t="s">
        <v>0</v>
      </c>
      <c r="G1" s="288"/>
    </row>
    <row r="2" spans="1:8" x14ac:dyDescent="0.25">
      <c r="F2" s="289" t="s">
        <v>184</v>
      </c>
      <c r="G2" s="289"/>
    </row>
    <row r="3" spans="1:8" x14ac:dyDescent="0.25">
      <c r="F3" s="289" t="s">
        <v>267</v>
      </c>
      <c r="G3" s="290"/>
    </row>
    <row r="4" spans="1:8" x14ac:dyDescent="0.25">
      <c r="F4" s="8"/>
    </row>
    <row r="5" spans="1:8" ht="36" customHeight="1" x14ac:dyDescent="0.25">
      <c r="B5" s="291" t="s">
        <v>224</v>
      </c>
      <c r="C5" s="291"/>
      <c r="D5" s="291"/>
      <c r="E5" s="291"/>
      <c r="F5" s="291"/>
      <c r="G5" s="291"/>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292" t="s">
        <v>45</v>
      </c>
      <c r="B8" s="293"/>
      <c r="C8" s="20"/>
      <c r="D8" s="294" t="s">
        <v>186</v>
      </c>
      <c r="E8" s="295"/>
      <c r="F8" s="296"/>
      <c r="G8" s="9" t="s">
        <v>1</v>
      </c>
      <c r="H8" s="6"/>
    </row>
    <row r="9" spans="1:8" x14ac:dyDescent="0.25">
      <c r="A9" s="27"/>
      <c r="B9" s="28"/>
      <c r="C9" s="29"/>
      <c r="D9" s="276" t="s">
        <v>2</v>
      </c>
      <c r="E9" s="277"/>
      <c r="F9" s="278"/>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279" t="s">
        <v>36</v>
      </c>
      <c r="E10" s="280"/>
      <c r="F10" s="281"/>
      <c r="G10" s="44">
        <f>G11+G12+G13+G14+G15+G16+G17+G18</f>
        <v>9962</v>
      </c>
      <c r="H10" s="10"/>
    </row>
    <row r="11" spans="1:8" s="33" customFormat="1" ht="25.5" customHeight="1" x14ac:dyDescent="0.25">
      <c r="A11" s="81" t="s">
        <v>11</v>
      </c>
      <c r="B11" s="82" t="s">
        <v>116</v>
      </c>
      <c r="C11" s="83">
        <v>120</v>
      </c>
      <c r="D11" s="282" t="s">
        <v>104</v>
      </c>
      <c r="E11" s="283"/>
      <c r="F11" s="284"/>
      <c r="G11" s="87">
        <v>2884.6</v>
      </c>
      <c r="H11" s="32"/>
    </row>
    <row r="12" spans="1:8" s="33" customFormat="1" ht="22.5" customHeight="1" x14ac:dyDescent="0.25">
      <c r="A12" s="34" t="s">
        <v>11</v>
      </c>
      <c r="B12" s="30" t="s">
        <v>136</v>
      </c>
      <c r="C12" s="31">
        <v>120</v>
      </c>
      <c r="D12" s="285" t="s">
        <v>105</v>
      </c>
      <c r="E12" s="286"/>
      <c r="F12" s="287"/>
      <c r="G12" s="87">
        <v>-40.299999999999997</v>
      </c>
      <c r="H12" s="32"/>
    </row>
    <row r="13" spans="1:8" s="33" customFormat="1" ht="22.5" customHeight="1" x14ac:dyDescent="0.25">
      <c r="A13" s="34" t="s">
        <v>11</v>
      </c>
      <c r="B13" s="30" t="s">
        <v>137</v>
      </c>
      <c r="C13" s="31">
        <v>120</v>
      </c>
      <c r="D13" s="285" t="s">
        <v>106</v>
      </c>
      <c r="E13" s="286"/>
      <c r="F13" s="287"/>
      <c r="G13" s="87">
        <v>110.7</v>
      </c>
      <c r="H13" s="32"/>
    </row>
    <row r="14" spans="1:8" s="33" customFormat="1" ht="23.25" customHeight="1" x14ac:dyDescent="0.25">
      <c r="A14" s="34" t="s">
        <v>11</v>
      </c>
      <c r="B14" s="30" t="s">
        <v>117</v>
      </c>
      <c r="C14" s="31">
        <v>120</v>
      </c>
      <c r="D14" s="285" t="s">
        <v>107</v>
      </c>
      <c r="E14" s="286"/>
      <c r="F14" s="287"/>
      <c r="G14" s="87">
        <v>1787.5</v>
      </c>
      <c r="H14" s="32"/>
    </row>
    <row r="15" spans="1:8" s="33" customFormat="1" ht="31.5" customHeight="1" x14ac:dyDescent="0.25">
      <c r="A15" s="34" t="s">
        <v>11</v>
      </c>
      <c r="B15" s="30" t="s">
        <v>139</v>
      </c>
      <c r="C15" s="31">
        <v>120</v>
      </c>
      <c r="D15" s="285" t="s">
        <v>140</v>
      </c>
      <c r="E15" s="286"/>
      <c r="F15" s="287"/>
      <c r="G15" s="87">
        <v>5082.5</v>
      </c>
      <c r="H15" s="32"/>
    </row>
    <row r="16" spans="1:8" s="33" customFormat="1" ht="31.5" customHeight="1" x14ac:dyDescent="0.25">
      <c r="A16" s="34" t="s">
        <v>11</v>
      </c>
      <c r="B16" s="26" t="s">
        <v>163</v>
      </c>
      <c r="C16" s="25">
        <v>140</v>
      </c>
      <c r="D16" s="303" t="s">
        <v>162</v>
      </c>
      <c r="E16" s="303"/>
      <c r="F16" s="303"/>
      <c r="G16" s="87">
        <v>13</v>
      </c>
      <c r="H16" s="32"/>
    </row>
    <row r="17" spans="1:8" s="33" customFormat="1" ht="48.75" customHeight="1" x14ac:dyDescent="0.25">
      <c r="A17" s="34" t="s">
        <v>11</v>
      </c>
      <c r="B17" s="26" t="s">
        <v>122</v>
      </c>
      <c r="C17" s="25">
        <v>140</v>
      </c>
      <c r="D17" s="303" t="s">
        <v>109</v>
      </c>
      <c r="E17" s="303"/>
      <c r="F17" s="303"/>
      <c r="G17" s="87">
        <v>100</v>
      </c>
      <c r="H17" s="32"/>
    </row>
    <row r="18" spans="1:8" s="33" customFormat="1" ht="34.5" customHeight="1" x14ac:dyDescent="0.25">
      <c r="A18" s="84" t="s">
        <v>11</v>
      </c>
      <c r="B18" s="85" t="s">
        <v>88</v>
      </c>
      <c r="C18" s="86">
        <v>140</v>
      </c>
      <c r="D18" s="304" t="s">
        <v>12</v>
      </c>
      <c r="E18" s="304"/>
      <c r="F18" s="304"/>
      <c r="G18" s="88">
        <v>24</v>
      </c>
      <c r="H18" s="32"/>
    </row>
    <row r="19" spans="1:8" s="11" customFormat="1" ht="20.25" customHeight="1" x14ac:dyDescent="0.25">
      <c r="A19" s="62" t="s">
        <v>3</v>
      </c>
      <c r="B19" s="63" t="s">
        <v>103</v>
      </c>
      <c r="C19" s="24" t="s">
        <v>103</v>
      </c>
      <c r="D19" s="305" t="s">
        <v>35</v>
      </c>
      <c r="E19" s="306"/>
      <c r="F19" s="307"/>
      <c r="G19" s="64">
        <f>G20+G21+G22</f>
        <v>202.2</v>
      </c>
      <c r="H19" s="10"/>
    </row>
    <row r="20" spans="1:8" s="11" customFormat="1" ht="31.5" customHeight="1" x14ac:dyDescent="0.25">
      <c r="A20" s="79" t="s">
        <v>3</v>
      </c>
      <c r="B20" s="61" t="s">
        <v>118</v>
      </c>
      <c r="C20" s="55">
        <v>140</v>
      </c>
      <c r="D20" s="308" t="s">
        <v>108</v>
      </c>
      <c r="E20" s="309"/>
      <c r="F20" s="310"/>
      <c r="G20" s="89">
        <v>154.5</v>
      </c>
      <c r="H20" s="10"/>
    </row>
    <row r="21" spans="1:8" s="11" customFormat="1" ht="33.75" customHeight="1" x14ac:dyDescent="0.25">
      <c r="A21" s="80" t="s">
        <v>3</v>
      </c>
      <c r="B21" s="26" t="s">
        <v>225</v>
      </c>
      <c r="C21" s="25">
        <v>140</v>
      </c>
      <c r="D21" s="285" t="s">
        <v>226</v>
      </c>
      <c r="E21" s="286"/>
      <c r="F21" s="287"/>
      <c r="G21" s="87">
        <v>2</v>
      </c>
      <c r="H21" s="10"/>
    </row>
    <row r="22" spans="1:8" s="11" customFormat="1" ht="31.5" customHeight="1" x14ac:dyDescent="0.25">
      <c r="A22" s="73" t="s">
        <v>3</v>
      </c>
      <c r="B22" s="74" t="s">
        <v>88</v>
      </c>
      <c r="C22" s="51">
        <v>140</v>
      </c>
      <c r="D22" s="297" t="s">
        <v>12</v>
      </c>
      <c r="E22" s="298"/>
      <c r="F22" s="299"/>
      <c r="G22" s="88">
        <v>45.7</v>
      </c>
      <c r="H22" s="10"/>
    </row>
    <row r="23" spans="1:8" s="11" customFormat="1" ht="27.75" customHeight="1" x14ac:dyDescent="0.25">
      <c r="A23" s="45" t="s">
        <v>4</v>
      </c>
      <c r="B23" s="42" t="s">
        <v>103</v>
      </c>
      <c r="C23" s="43" t="s">
        <v>103</v>
      </c>
      <c r="D23" s="300" t="s">
        <v>37</v>
      </c>
      <c r="E23" s="301"/>
      <c r="F23" s="302"/>
      <c r="G23" s="44">
        <f>G25+G24</f>
        <v>23</v>
      </c>
      <c r="H23" s="10"/>
    </row>
    <row r="24" spans="1:8" s="11" customFormat="1" ht="51" customHeight="1" x14ac:dyDescent="0.25">
      <c r="A24" s="71" t="s">
        <v>4</v>
      </c>
      <c r="B24" s="67" t="s">
        <v>122</v>
      </c>
      <c r="C24" s="46" t="s">
        <v>141</v>
      </c>
      <c r="D24" s="285" t="s">
        <v>109</v>
      </c>
      <c r="E24" s="286"/>
      <c r="F24" s="287"/>
      <c r="G24" s="87">
        <v>1</v>
      </c>
      <c r="H24" s="16"/>
    </row>
    <row r="25" spans="1:8" s="11" customFormat="1" ht="31.5" customHeight="1" x14ac:dyDescent="0.25">
      <c r="A25" s="73" t="s">
        <v>4</v>
      </c>
      <c r="B25" s="74" t="s">
        <v>88</v>
      </c>
      <c r="C25" s="51">
        <v>140</v>
      </c>
      <c r="D25" s="297" t="s">
        <v>12</v>
      </c>
      <c r="E25" s="298"/>
      <c r="F25" s="299"/>
      <c r="G25" s="88">
        <v>22</v>
      </c>
      <c r="H25" s="10"/>
    </row>
    <row r="26" spans="1:8" s="11" customFormat="1" x14ac:dyDescent="0.25">
      <c r="A26" s="45" t="s">
        <v>164</v>
      </c>
      <c r="B26" s="42"/>
      <c r="C26" s="43"/>
      <c r="D26" s="300" t="s">
        <v>185</v>
      </c>
      <c r="E26" s="314"/>
      <c r="F26" s="315"/>
      <c r="G26" s="44">
        <f>SUM(G27+G28+G29+G30)</f>
        <v>8770</v>
      </c>
      <c r="H26" s="10"/>
    </row>
    <row r="27" spans="1:8" s="11" customFormat="1" ht="49.5" customHeight="1" x14ac:dyDescent="0.25">
      <c r="A27" s="71" t="s">
        <v>164</v>
      </c>
      <c r="B27" s="67" t="s">
        <v>165</v>
      </c>
      <c r="C27" s="46" t="s">
        <v>166</v>
      </c>
      <c r="D27" s="308" t="s">
        <v>167</v>
      </c>
      <c r="E27" s="309"/>
      <c r="F27" s="310"/>
      <c r="G27" s="89">
        <v>2998.1</v>
      </c>
      <c r="H27" s="10"/>
    </row>
    <row r="28" spans="1:8" s="11" customFormat="1" ht="49.5" customHeight="1" x14ac:dyDescent="0.25">
      <c r="A28" s="72" t="s">
        <v>164</v>
      </c>
      <c r="B28" s="40" t="s">
        <v>168</v>
      </c>
      <c r="C28" s="41" t="s">
        <v>166</v>
      </c>
      <c r="D28" s="316" t="s">
        <v>169</v>
      </c>
      <c r="E28" s="317"/>
      <c r="F28" s="318"/>
      <c r="G28" s="87">
        <v>45.8</v>
      </c>
      <c r="H28" s="10"/>
    </row>
    <row r="29" spans="1:8" s="11" customFormat="1" ht="49.5" customHeight="1" x14ac:dyDescent="0.25">
      <c r="A29" s="72" t="s">
        <v>164</v>
      </c>
      <c r="B29" s="40" t="s">
        <v>170</v>
      </c>
      <c r="C29" s="41" t="s">
        <v>166</v>
      </c>
      <c r="D29" s="285" t="s">
        <v>227</v>
      </c>
      <c r="E29" s="286"/>
      <c r="F29" s="287"/>
      <c r="G29" s="87">
        <v>6170.2</v>
      </c>
      <c r="H29" s="10"/>
    </row>
    <row r="30" spans="1:8" s="11" customFormat="1" ht="49.5" customHeight="1" x14ac:dyDescent="0.25">
      <c r="A30" s="73" t="s">
        <v>164</v>
      </c>
      <c r="B30" s="74" t="s">
        <v>171</v>
      </c>
      <c r="C30" s="51" t="s">
        <v>166</v>
      </c>
      <c r="D30" s="297" t="s">
        <v>228</v>
      </c>
      <c r="E30" s="298"/>
      <c r="F30" s="299"/>
      <c r="G30" s="88">
        <v>-444.1</v>
      </c>
      <c r="H30" s="10"/>
    </row>
    <row r="31" spans="1:8" s="11" customFormat="1" ht="36" customHeight="1" x14ac:dyDescent="0.25">
      <c r="A31" s="45" t="s">
        <v>5</v>
      </c>
      <c r="B31" s="42" t="s">
        <v>103</v>
      </c>
      <c r="C31" s="43" t="s">
        <v>103</v>
      </c>
      <c r="D31" s="300" t="s">
        <v>223</v>
      </c>
      <c r="E31" s="301"/>
      <c r="F31" s="302"/>
      <c r="G31" s="44">
        <f>G32</f>
        <v>361.5</v>
      </c>
      <c r="H31" s="16"/>
    </row>
    <row r="32" spans="1:8" s="11" customFormat="1" ht="31.5" customHeight="1" x14ac:dyDescent="0.25">
      <c r="A32" s="76" t="s">
        <v>5</v>
      </c>
      <c r="B32" s="77" t="s">
        <v>88</v>
      </c>
      <c r="C32" s="52">
        <v>140</v>
      </c>
      <c r="D32" s="311" t="s">
        <v>12</v>
      </c>
      <c r="E32" s="312"/>
      <c r="F32" s="313"/>
      <c r="G32" s="90">
        <v>361.5</v>
      </c>
      <c r="H32" s="16"/>
    </row>
    <row r="33" spans="1:8" s="11" customFormat="1" ht="36.75" customHeight="1" x14ac:dyDescent="0.25">
      <c r="A33" s="45" t="s">
        <v>6</v>
      </c>
      <c r="B33" s="42" t="s">
        <v>103</v>
      </c>
      <c r="C33" s="43" t="s">
        <v>103</v>
      </c>
      <c r="D33" s="300" t="s">
        <v>38</v>
      </c>
      <c r="E33" s="301"/>
      <c r="F33" s="302"/>
      <c r="G33" s="44">
        <f>G34+G35+G36+G38+G39+G37</f>
        <v>1943.7</v>
      </c>
      <c r="H33" s="10"/>
    </row>
    <row r="34" spans="1:8" s="11" customFormat="1" ht="33.75" customHeight="1" x14ac:dyDescent="0.25">
      <c r="A34" s="75" t="s">
        <v>6</v>
      </c>
      <c r="B34" s="47" t="s">
        <v>142</v>
      </c>
      <c r="C34" s="49">
        <v>140</v>
      </c>
      <c r="D34" s="308" t="s">
        <v>229</v>
      </c>
      <c r="E34" s="309"/>
      <c r="F34" s="310"/>
      <c r="G34" s="89">
        <v>186.5</v>
      </c>
      <c r="H34" s="10"/>
    </row>
    <row r="35" spans="1:8" s="11" customFormat="1" ht="33.75" customHeight="1" x14ac:dyDescent="0.25">
      <c r="A35" s="72" t="s">
        <v>6</v>
      </c>
      <c r="B35" s="40" t="s">
        <v>143</v>
      </c>
      <c r="C35" s="41">
        <v>140</v>
      </c>
      <c r="D35" s="285" t="s">
        <v>230</v>
      </c>
      <c r="E35" s="286"/>
      <c r="F35" s="287"/>
      <c r="G35" s="87">
        <v>47</v>
      </c>
      <c r="H35" s="10"/>
    </row>
    <row r="36" spans="1:8" s="11" customFormat="1" ht="27" customHeight="1" x14ac:dyDescent="0.25">
      <c r="A36" s="72" t="s">
        <v>6</v>
      </c>
      <c r="B36" s="40" t="s">
        <v>85</v>
      </c>
      <c r="C36" s="41" t="s">
        <v>141</v>
      </c>
      <c r="D36" s="285" t="s">
        <v>20</v>
      </c>
      <c r="E36" s="286"/>
      <c r="F36" s="287"/>
      <c r="G36" s="87">
        <v>10</v>
      </c>
      <c r="H36" s="10"/>
    </row>
    <row r="37" spans="1:8" s="11" customFormat="1" ht="33.75" customHeight="1" x14ac:dyDescent="0.25">
      <c r="A37" s="72" t="s">
        <v>6</v>
      </c>
      <c r="B37" s="40" t="s">
        <v>188</v>
      </c>
      <c r="C37" s="41" t="s">
        <v>141</v>
      </c>
      <c r="D37" s="285" t="s">
        <v>231</v>
      </c>
      <c r="E37" s="286"/>
      <c r="F37" s="287"/>
      <c r="G37" s="87">
        <v>150</v>
      </c>
      <c r="H37" s="10"/>
    </row>
    <row r="38" spans="1:8" s="11" customFormat="1" ht="32.25" customHeight="1" x14ac:dyDescent="0.25">
      <c r="A38" s="72" t="s">
        <v>6</v>
      </c>
      <c r="B38" s="40" t="s">
        <v>87</v>
      </c>
      <c r="C38" s="41">
        <v>140</v>
      </c>
      <c r="D38" s="285" t="s">
        <v>13</v>
      </c>
      <c r="E38" s="286"/>
      <c r="F38" s="287"/>
      <c r="G38" s="87">
        <v>1546.7</v>
      </c>
      <c r="H38" s="10"/>
    </row>
    <row r="39" spans="1:8" s="11" customFormat="1" ht="30.75" customHeight="1" x14ac:dyDescent="0.25">
      <c r="A39" s="73" t="s">
        <v>6</v>
      </c>
      <c r="B39" s="74" t="s">
        <v>88</v>
      </c>
      <c r="C39" s="51">
        <v>140</v>
      </c>
      <c r="D39" s="297" t="s">
        <v>12</v>
      </c>
      <c r="E39" s="298"/>
      <c r="F39" s="299"/>
      <c r="G39" s="88">
        <v>3.5</v>
      </c>
      <c r="H39" s="10"/>
    </row>
    <row r="40" spans="1:8" s="11" customFormat="1" ht="21" customHeight="1" x14ac:dyDescent="0.25">
      <c r="A40" s="45" t="s">
        <v>46</v>
      </c>
      <c r="B40" s="42" t="s">
        <v>103</v>
      </c>
      <c r="C40" s="42" t="s">
        <v>103</v>
      </c>
      <c r="D40" s="300" t="s">
        <v>66</v>
      </c>
      <c r="E40" s="301"/>
      <c r="F40" s="302"/>
      <c r="G40" s="44">
        <f>G41+G42</f>
        <v>1650.7</v>
      </c>
      <c r="H40" s="10"/>
    </row>
    <row r="41" spans="1:8" s="11" customFormat="1" ht="47.25" customHeight="1" x14ac:dyDescent="0.25">
      <c r="A41" s="71" t="s">
        <v>46</v>
      </c>
      <c r="B41" s="67" t="s">
        <v>122</v>
      </c>
      <c r="C41" s="46">
        <v>140</v>
      </c>
      <c r="D41" s="282" t="s">
        <v>109</v>
      </c>
      <c r="E41" s="283"/>
      <c r="F41" s="284"/>
      <c r="G41" s="91">
        <v>855.7</v>
      </c>
      <c r="H41" s="15"/>
    </row>
    <row r="42" spans="1:8" s="11" customFormat="1" ht="37.5" customHeight="1" x14ac:dyDescent="0.25">
      <c r="A42" s="75" t="s">
        <v>46</v>
      </c>
      <c r="B42" s="47" t="s">
        <v>88</v>
      </c>
      <c r="C42" s="49">
        <v>140</v>
      </c>
      <c r="D42" s="319" t="s">
        <v>12</v>
      </c>
      <c r="E42" s="320"/>
      <c r="F42" s="321"/>
      <c r="G42" s="89">
        <v>795</v>
      </c>
      <c r="H42" s="10"/>
    </row>
    <row r="43" spans="1:8" s="11" customFormat="1" ht="21" customHeight="1" x14ac:dyDescent="0.25">
      <c r="A43" s="45" t="s">
        <v>232</v>
      </c>
      <c r="B43" s="42" t="s">
        <v>103</v>
      </c>
      <c r="C43" s="42" t="s">
        <v>103</v>
      </c>
      <c r="D43" s="300" t="s">
        <v>233</v>
      </c>
      <c r="E43" s="301"/>
      <c r="F43" s="302"/>
      <c r="G43" s="44">
        <f>G44</f>
        <v>53.1</v>
      </c>
      <c r="H43" s="10"/>
    </row>
    <row r="44" spans="1:8" s="11" customFormat="1" ht="37.5" customHeight="1" x14ac:dyDescent="0.25">
      <c r="A44" s="68" t="s">
        <v>232</v>
      </c>
      <c r="B44" s="65" t="s">
        <v>88</v>
      </c>
      <c r="C44" s="53">
        <v>140</v>
      </c>
      <c r="D44" s="319" t="s">
        <v>12</v>
      </c>
      <c r="E44" s="320"/>
      <c r="F44" s="321"/>
      <c r="G44" s="87">
        <v>53.1</v>
      </c>
      <c r="H44" s="10"/>
    </row>
    <row r="45" spans="1:8" s="11" customFormat="1" ht="24.75" customHeight="1" x14ac:dyDescent="0.25">
      <c r="A45" s="45" t="s">
        <v>189</v>
      </c>
      <c r="B45" s="42" t="s">
        <v>103</v>
      </c>
      <c r="C45" s="43" t="s">
        <v>103</v>
      </c>
      <c r="D45" s="300" t="s">
        <v>194</v>
      </c>
      <c r="E45" s="301"/>
      <c r="F45" s="302"/>
      <c r="G45" s="44">
        <f>G46</f>
        <v>56</v>
      </c>
      <c r="H45" s="10"/>
    </row>
    <row r="46" spans="1:8" s="11" customFormat="1" ht="52.5" customHeight="1" x14ac:dyDescent="0.25">
      <c r="A46" s="69" t="s">
        <v>189</v>
      </c>
      <c r="B46" s="48" t="s">
        <v>190</v>
      </c>
      <c r="C46" s="70">
        <v>140</v>
      </c>
      <c r="D46" s="322" t="s">
        <v>234</v>
      </c>
      <c r="E46" s="323"/>
      <c r="F46" s="324"/>
      <c r="G46" s="87">
        <v>56</v>
      </c>
      <c r="H46" s="10"/>
    </row>
    <row r="47" spans="1:8" s="11" customFormat="1" ht="48.75" customHeight="1" x14ac:dyDescent="0.25">
      <c r="A47" s="45" t="s">
        <v>47</v>
      </c>
      <c r="B47" s="42" t="s">
        <v>103</v>
      </c>
      <c r="C47" s="43" t="s">
        <v>103</v>
      </c>
      <c r="D47" s="300" t="s">
        <v>119</v>
      </c>
      <c r="E47" s="301"/>
      <c r="F47" s="302"/>
      <c r="G47" s="44">
        <f>G48</f>
        <v>40</v>
      </c>
      <c r="H47" s="10"/>
    </row>
    <row r="48" spans="1:8" s="11" customFormat="1" ht="31.5" customHeight="1" x14ac:dyDescent="0.25">
      <c r="A48" s="76" t="s">
        <v>47</v>
      </c>
      <c r="B48" s="77" t="s">
        <v>88</v>
      </c>
      <c r="C48" s="52">
        <v>140</v>
      </c>
      <c r="D48" s="322" t="s">
        <v>12</v>
      </c>
      <c r="E48" s="323"/>
      <c r="F48" s="324"/>
      <c r="G48" s="87">
        <v>40</v>
      </c>
      <c r="H48" s="10"/>
    </row>
    <row r="49" spans="1:8" s="11" customFormat="1" ht="21" customHeight="1" x14ac:dyDescent="0.25">
      <c r="A49" s="45" t="s">
        <v>48</v>
      </c>
      <c r="B49" s="42" t="s">
        <v>103</v>
      </c>
      <c r="C49" s="43" t="s">
        <v>103</v>
      </c>
      <c r="D49" s="300" t="s">
        <v>7</v>
      </c>
      <c r="E49" s="301"/>
      <c r="F49" s="302"/>
      <c r="G49" s="44">
        <f>SUM(G50:G64)</f>
        <v>586980.1</v>
      </c>
      <c r="H49" s="10"/>
    </row>
    <row r="50" spans="1:8" s="11" customFormat="1" ht="53.25" customHeight="1" x14ac:dyDescent="0.25">
      <c r="A50" s="71" t="s">
        <v>48</v>
      </c>
      <c r="B50" s="67" t="s">
        <v>67</v>
      </c>
      <c r="C50" s="46">
        <v>110</v>
      </c>
      <c r="D50" s="325" t="s">
        <v>138</v>
      </c>
      <c r="E50" s="326"/>
      <c r="F50" s="327"/>
      <c r="G50" s="87">
        <v>471890</v>
      </c>
      <c r="H50" s="10"/>
    </row>
    <row r="51" spans="1:8" s="11" customFormat="1" ht="66.75" customHeight="1" x14ac:dyDescent="0.25">
      <c r="A51" s="72" t="s">
        <v>48</v>
      </c>
      <c r="B51" s="40" t="s">
        <v>123</v>
      </c>
      <c r="C51" s="41">
        <v>110</v>
      </c>
      <c r="D51" s="316" t="s">
        <v>191</v>
      </c>
      <c r="E51" s="317"/>
      <c r="F51" s="318"/>
      <c r="G51" s="87">
        <v>1949.2</v>
      </c>
      <c r="H51" s="10"/>
    </row>
    <row r="52" spans="1:8" s="11" customFormat="1" ht="37.5" customHeight="1" x14ac:dyDescent="0.25">
      <c r="A52" s="72" t="s">
        <v>48</v>
      </c>
      <c r="B52" s="40" t="s">
        <v>68</v>
      </c>
      <c r="C52" s="41">
        <v>110</v>
      </c>
      <c r="D52" s="285" t="s">
        <v>218</v>
      </c>
      <c r="E52" s="286"/>
      <c r="F52" s="287"/>
      <c r="G52" s="87">
        <v>1498.3</v>
      </c>
      <c r="H52" s="10"/>
    </row>
    <row r="53" spans="1:8" s="11" customFormat="1" ht="31.5" customHeight="1" x14ac:dyDescent="0.25">
      <c r="A53" s="72" t="s">
        <v>48</v>
      </c>
      <c r="B53" s="40" t="s">
        <v>69</v>
      </c>
      <c r="C53" s="41">
        <v>110</v>
      </c>
      <c r="D53" s="285" t="s">
        <v>49</v>
      </c>
      <c r="E53" s="286"/>
      <c r="F53" s="287"/>
      <c r="G53" s="87">
        <v>33099.1</v>
      </c>
      <c r="H53" s="10"/>
    </row>
    <row r="54" spans="1:8" s="11" customFormat="1" ht="31.5" customHeight="1" x14ac:dyDescent="0.25">
      <c r="A54" s="72" t="s">
        <v>48</v>
      </c>
      <c r="B54" s="40" t="s">
        <v>70</v>
      </c>
      <c r="C54" s="41">
        <v>110</v>
      </c>
      <c r="D54" s="285" t="s">
        <v>50</v>
      </c>
      <c r="E54" s="286"/>
      <c r="F54" s="287"/>
      <c r="G54" s="87">
        <v>8.9</v>
      </c>
      <c r="H54" s="10"/>
    </row>
    <row r="55" spans="1:8" s="11" customFormat="1" ht="31.5" customHeight="1" x14ac:dyDescent="0.25">
      <c r="A55" s="72" t="s">
        <v>48</v>
      </c>
      <c r="B55" s="40" t="s">
        <v>71</v>
      </c>
      <c r="C55" s="41">
        <v>110</v>
      </c>
      <c r="D55" s="285" t="s">
        <v>51</v>
      </c>
      <c r="E55" s="286"/>
      <c r="F55" s="287"/>
      <c r="G55" s="87">
        <v>3961.7</v>
      </c>
      <c r="H55" s="10"/>
    </row>
    <row r="56" spans="1:8" s="11" customFormat="1" ht="31.5" customHeight="1" x14ac:dyDescent="0.25">
      <c r="A56" s="72" t="s">
        <v>48</v>
      </c>
      <c r="B56" s="40" t="s">
        <v>72</v>
      </c>
      <c r="C56" s="41">
        <v>110</v>
      </c>
      <c r="D56" s="285" t="s">
        <v>52</v>
      </c>
      <c r="E56" s="286"/>
      <c r="F56" s="287"/>
      <c r="G56" s="87">
        <v>0</v>
      </c>
      <c r="H56" s="10"/>
    </row>
    <row r="57" spans="1:8" s="11" customFormat="1" ht="31.5" customHeight="1" x14ac:dyDescent="0.25">
      <c r="A57" s="72" t="s">
        <v>48</v>
      </c>
      <c r="B57" s="40" t="s">
        <v>73</v>
      </c>
      <c r="C57" s="41">
        <v>110</v>
      </c>
      <c r="D57" s="285" t="s">
        <v>53</v>
      </c>
      <c r="E57" s="286"/>
      <c r="F57" s="287"/>
      <c r="G57" s="87">
        <v>55246.8</v>
      </c>
      <c r="H57" s="10"/>
    </row>
    <row r="58" spans="1:8" s="11" customFormat="1" ht="31.5" customHeight="1" x14ac:dyDescent="0.25">
      <c r="A58" s="72" t="s">
        <v>48</v>
      </c>
      <c r="B58" s="40" t="s">
        <v>74</v>
      </c>
      <c r="C58" s="41">
        <v>110</v>
      </c>
      <c r="D58" s="285" t="s">
        <v>54</v>
      </c>
      <c r="E58" s="286"/>
      <c r="F58" s="287"/>
      <c r="G58" s="87">
        <v>38.4</v>
      </c>
      <c r="H58" s="10"/>
    </row>
    <row r="59" spans="1:8" s="11" customFormat="1" ht="31.5" customHeight="1" x14ac:dyDescent="0.25">
      <c r="A59" s="72" t="s">
        <v>48</v>
      </c>
      <c r="B59" s="40" t="s">
        <v>75</v>
      </c>
      <c r="C59" s="41">
        <v>110</v>
      </c>
      <c r="D59" s="285" t="s">
        <v>55</v>
      </c>
      <c r="E59" s="286"/>
      <c r="F59" s="287"/>
      <c r="G59" s="87">
        <v>261.89999999999998</v>
      </c>
      <c r="H59" s="10"/>
    </row>
    <row r="60" spans="1:8" s="11" customFormat="1" ht="31.5" customHeight="1" x14ac:dyDescent="0.25">
      <c r="A60" s="72" t="s">
        <v>48</v>
      </c>
      <c r="B60" s="40" t="s">
        <v>144</v>
      </c>
      <c r="C60" s="41">
        <v>110</v>
      </c>
      <c r="D60" s="285" t="s">
        <v>145</v>
      </c>
      <c r="E60" s="286"/>
      <c r="F60" s="287"/>
      <c r="G60" s="87">
        <v>9269.1</v>
      </c>
      <c r="H60" s="10"/>
    </row>
    <row r="61" spans="1:8" s="11" customFormat="1" ht="31.5" customHeight="1" x14ac:dyDescent="0.25">
      <c r="A61" s="72" t="s">
        <v>48</v>
      </c>
      <c r="B61" s="40" t="s">
        <v>76</v>
      </c>
      <c r="C61" s="41">
        <v>110</v>
      </c>
      <c r="D61" s="285" t="s">
        <v>110</v>
      </c>
      <c r="E61" s="286"/>
      <c r="F61" s="287"/>
      <c r="G61" s="87">
        <v>9631.9</v>
      </c>
      <c r="H61" s="10"/>
    </row>
    <row r="62" spans="1:8" s="11" customFormat="1" ht="47.25" customHeight="1" x14ac:dyDescent="0.25">
      <c r="A62" s="72" t="s">
        <v>48</v>
      </c>
      <c r="B62" s="40" t="s">
        <v>82</v>
      </c>
      <c r="C62" s="41">
        <v>140</v>
      </c>
      <c r="D62" s="316" t="s">
        <v>235</v>
      </c>
      <c r="E62" s="317"/>
      <c r="F62" s="318"/>
      <c r="G62" s="87">
        <v>41.7</v>
      </c>
      <c r="H62" s="10"/>
    </row>
    <row r="63" spans="1:8" s="11" customFormat="1" ht="39.75" customHeight="1" x14ac:dyDescent="0.25">
      <c r="A63" s="72" t="s">
        <v>48</v>
      </c>
      <c r="B63" s="40" t="s">
        <v>83</v>
      </c>
      <c r="C63" s="41">
        <v>140</v>
      </c>
      <c r="D63" s="285" t="s">
        <v>236</v>
      </c>
      <c r="E63" s="286"/>
      <c r="F63" s="287"/>
      <c r="G63" s="87">
        <v>17.600000000000001</v>
      </c>
      <c r="H63" s="10"/>
    </row>
    <row r="64" spans="1:8" s="11" customFormat="1" ht="43.5" customHeight="1" x14ac:dyDescent="0.25">
      <c r="A64" s="73" t="s">
        <v>48</v>
      </c>
      <c r="B64" s="74" t="s">
        <v>84</v>
      </c>
      <c r="C64" s="51">
        <v>140</v>
      </c>
      <c r="D64" s="328" t="s">
        <v>14</v>
      </c>
      <c r="E64" s="329"/>
      <c r="F64" s="330"/>
      <c r="G64" s="87">
        <v>65.5</v>
      </c>
      <c r="H64" s="10"/>
    </row>
    <row r="65" spans="1:8" s="11" customFormat="1" ht="21" customHeight="1" x14ac:dyDescent="0.25">
      <c r="A65" s="45" t="s">
        <v>56</v>
      </c>
      <c r="B65" s="42" t="s">
        <v>103</v>
      </c>
      <c r="C65" s="43" t="s">
        <v>103</v>
      </c>
      <c r="D65" s="300" t="s">
        <v>134</v>
      </c>
      <c r="E65" s="301"/>
      <c r="F65" s="302"/>
      <c r="G65" s="44">
        <v>4935.8</v>
      </c>
      <c r="H65" s="16"/>
    </row>
    <row r="66" spans="1:8" s="11" customFormat="1" ht="36" customHeight="1" x14ac:dyDescent="0.25">
      <c r="A66" s="71" t="s">
        <v>56</v>
      </c>
      <c r="B66" s="67" t="s">
        <v>142</v>
      </c>
      <c r="C66" s="66" t="s">
        <v>141</v>
      </c>
      <c r="D66" s="282" t="s">
        <v>229</v>
      </c>
      <c r="E66" s="283"/>
      <c r="F66" s="284"/>
      <c r="G66" s="87">
        <v>6.5</v>
      </c>
      <c r="H66" s="16"/>
    </row>
    <row r="67" spans="1:8" s="11" customFormat="1" ht="36" customHeight="1" x14ac:dyDescent="0.25">
      <c r="A67" s="72" t="s">
        <v>56</v>
      </c>
      <c r="B67" s="40" t="s">
        <v>143</v>
      </c>
      <c r="C67" s="41" t="s">
        <v>141</v>
      </c>
      <c r="D67" s="285" t="s">
        <v>230</v>
      </c>
      <c r="E67" s="286"/>
      <c r="F67" s="287"/>
      <c r="G67" s="87">
        <v>42</v>
      </c>
      <c r="H67" s="16"/>
    </row>
    <row r="68" spans="1:8" s="11" customFormat="1" ht="31.5" customHeight="1" x14ac:dyDescent="0.25">
      <c r="A68" s="72" t="s">
        <v>56</v>
      </c>
      <c r="B68" s="40" t="s">
        <v>146</v>
      </c>
      <c r="C68" s="49">
        <v>140</v>
      </c>
      <c r="D68" s="285" t="s">
        <v>237</v>
      </c>
      <c r="E68" s="286"/>
      <c r="F68" s="287"/>
      <c r="G68" s="87">
        <v>21.3</v>
      </c>
      <c r="H68" s="16"/>
    </row>
    <row r="69" spans="1:8" s="11" customFormat="1" ht="31.5" customHeight="1" x14ac:dyDescent="0.25">
      <c r="A69" s="72" t="s">
        <v>56</v>
      </c>
      <c r="B69" s="40" t="s">
        <v>124</v>
      </c>
      <c r="C69" s="41">
        <v>140</v>
      </c>
      <c r="D69" s="285" t="s">
        <v>111</v>
      </c>
      <c r="E69" s="286"/>
      <c r="F69" s="287"/>
      <c r="G69" s="87">
        <v>1598.5</v>
      </c>
      <c r="H69" s="16"/>
    </row>
    <row r="70" spans="1:8" s="11" customFormat="1" ht="48.75" customHeight="1" x14ac:dyDescent="0.25">
      <c r="A70" s="72" t="s">
        <v>56</v>
      </c>
      <c r="B70" s="40" t="s">
        <v>122</v>
      </c>
      <c r="C70" s="41">
        <v>140</v>
      </c>
      <c r="D70" s="285" t="s">
        <v>109</v>
      </c>
      <c r="E70" s="286"/>
      <c r="F70" s="287"/>
      <c r="G70" s="87">
        <v>178.8</v>
      </c>
      <c r="H70" s="16"/>
    </row>
    <row r="71" spans="1:8" s="11" customFormat="1" ht="36.75" customHeight="1" x14ac:dyDescent="0.25">
      <c r="A71" s="73" t="s">
        <v>56</v>
      </c>
      <c r="B71" s="74" t="s">
        <v>88</v>
      </c>
      <c r="C71" s="51">
        <v>140</v>
      </c>
      <c r="D71" s="328" t="s">
        <v>12</v>
      </c>
      <c r="E71" s="329"/>
      <c r="F71" s="330"/>
      <c r="G71" s="87">
        <v>3088.7</v>
      </c>
      <c r="H71" s="10"/>
    </row>
    <row r="72" spans="1:8" s="11" customFormat="1" ht="30.75" customHeight="1" x14ac:dyDescent="0.25">
      <c r="A72" s="62" t="s">
        <v>58</v>
      </c>
      <c r="B72" s="63" t="s">
        <v>103</v>
      </c>
      <c r="C72" s="24" t="s">
        <v>103</v>
      </c>
      <c r="D72" s="305" t="s">
        <v>39</v>
      </c>
      <c r="E72" s="306"/>
      <c r="F72" s="307"/>
      <c r="G72" s="64">
        <f>G73</f>
        <v>130</v>
      </c>
      <c r="H72" s="10"/>
    </row>
    <row r="73" spans="1:8" s="11" customFormat="1" x14ac:dyDescent="0.25">
      <c r="A73" s="95" t="s">
        <v>58</v>
      </c>
      <c r="B73" s="96" t="s">
        <v>86</v>
      </c>
      <c r="C73" s="54">
        <v>140</v>
      </c>
      <c r="D73" s="331" t="s">
        <v>15</v>
      </c>
      <c r="E73" s="332"/>
      <c r="F73" s="333"/>
      <c r="G73" s="92">
        <v>130</v>
      </c>
      <c r="H73" s="10"/>
    </row>
    <row r="74" spans="1:8" s="11" customFormat="1" ht="23.25" customHeight="1" x14ac:dyDescent="0.25">
      <c r="A74" s="62" t="s">
        <v>195</v>
      </c>
      <c r="B74" s="96"/>
      <c r="C74" s="24" t="s">
        <v>103</v>
      </c>
      <c r="D74" s="306" t="s">
        <v>219</v>
      </c>
      <c r="E74" s="306"/>
      <c r="F74" s="307"/>
      <c r="G74" s="64">
        <f>G75</f>
        <v>1</v>
      </c>
      <c r="H74" s="16"/>
    </row>
    <row r="75" spans="1:8" s="11" customFormat="1" x14ac:dyDescent="0.25">
      <c r="A75" s="95" t="s">
        <v>195</v>
      </c>
      <c r="B75" s="96" t="s">
        <v>88</v>
      </c>
      <c r="C75" s="54" t="s">
        <v>141</v>
      </c>
      <c r="D75" s="332" t="s">
        <v>12</v>
      </c>
      <c r="E75" s="334"/>
      <c r="F75" s="335"/>
      <c r="G75" s="93">
        <v>1</v>
      </c>
      <c r="H75" s="10"/>
    </row>
    <row r="76" spans="1:8" s="11" customFormat="1" ht="23.25" customHeight="1" x14ac:dyDescent="0.25">
      <c r="A76" s="62" t="s">
        <v>59</v>
      </c>
      <c r="B76" s="96"/>
      <c r="C76" s="24" t="s">
        <v>103</v>
      </c>
      <c r="D76" s="306" t="s">
        <v>40</v>
      </c>
      <c r="E76" s="306"/>
      <c r="F76" s="307"/>
      <c r="G76" s="64">
        <f>G77+G78</f>
        <v>82.1</v>
      </c>
      <c r="H76" s="16"/>
    </row>
    <row r="77" spans="1:8" s="11" customFormat="1" ht="26.25" customHeight="1" x14ac:dyDescent="0.25">
      <c r="A77" s="98" t="s">
        <v>59</v>
      </c>
      <c r="B77" s="99" t="s">
        <v>147</v>
      </c>
      <c r="C77" s="100" t="s">
        <v>141</v>
      </c>
      <c r="D77" s="282" t="s">
        <v>238</v>
      </c>
      <c r="E77" s="283"/>
      <c r="F77" s="284"/>
      <c r="G77" s="87">
        <v>2.1</v>
      </c>
      <c r="H77" s="16"/>
    </row>
    <row r="78" spans="1:8" s="22" customFormat="1" ht="31.5" customHeight="1" x14ac:dyDescent="0.25">
      <c r="A78" s="102" t="s">
        <v>59</v>
      </c>
      <c r="B78" s="78" t="s">
        <v>148</v>
      </c>
      <c r="C78" s="39">
        <v>140</v>
      </c>
      <c r="D78" s="297" t="s">
        <v>149</v>
      </c>
      <c r="E78" s="298"/>
      <c r="F78" s="299"/>
      <c r="G78" s="88">
        <v>80</v>
      </c>
      <c r="H78" s="21"/>
    </row>
    <row r="79" spans="1:8" s="22" customFormat="1" ht="24.75" customHeight="1" x14ac:dyDescent="0.25">
      <c r="A79" s="62" t="s">
        <v>239</v>
      </c>
      <c r="B79" s="63" t="s">
        <v>103</v>
      </c>
      <c r="C79" s="24" t="s">
        <v>103</v>
      </c>
      <c r="D79" s="306" t="s">
        <v>240</v>
      </c>
      <c r="E79" s="306"/>
      <c r="F79" s="306"/>
      <c r="G79" s="64">
        <f>G80</f>
        <v>63</v>
      </c>
      <c r="H79" s="21"/>
    </row>
    <row r="80" spans="1:8" s="11" customFormat="1" ht="31.5" customHeight="1" x14ac:dyDescent="0.25">
      <c r="A80" s="95" t="s">
        <v>239</v>
      </c>
      <c r="B80" s="96" t="s">
        <v>241</v>
      </c>
      <c r="C80" s="54">
        <v>140</v>
      </c>
      <c r="D80" s="322" t="s">
        <v>234</v>
      </c>
      <c r="E80" s="323"/>
      <c r="F80" s="324"/>
      <c r="G80" s="94">
        <v>63</v>
      </c>
      <c r="H80" s="10"/>
    </row>
    <row r="81" spans="1:8" s="11" customFormat="1" ht="20.25" customHeight="1" x14ac:dyDescent="0.25">
      <c r="A81" s="62" t="s">
        <v>242</v>
      </c>
      <c r="B81" s="63" t="s">
        <v>103</v>
      </c>
      <c r="C81" s="24" t="s">
        <v>103</v>
      </c>
      <c r="D81" s="305" t="s">
        <v>243</v>
      </c>
      <c r="E81" s="306"/>
      <c r="F81" s="307"/>
      <c r="G81" s="64">
        <f>G82</f>
        <v>965.4</v>
      </c>
      <c r="H81" s="15"/>
    </row>
    <row r="82" spans="1:8" s="11" customFormat="1" x14ac:dyDescent="0.25">
      <c r="A82" s="95" t="s">
        <v>242</v>
      </c>
      <c r="B82" s="96" t="s">
        <v>88</v>
      </c>
      <c r="C82" s="54">
        <v>140</v>
      </c>
      <c r="D82" s="331" t="s">
        <v>12</v>
      </c>
      <c r="E82" s="332"/>
      <c r="F82" s="333"/>
      <c r="G82" s="92">
        <v>965.4</v>
      </c>
      <c r="H82" s="10"/>
    </row>
    <row r="83" spans="1:8" s="11" customFormat="1" ht="20.25" customHeight="1" x14ac:dyDescent="0.25">
      <c r="A83" s="62" t="s">
        <v>19</v>
      </c>
      <c r="B83" s="63" t="s">
        <v>103</v>
      </c>
      <c r="C83" s="24" t="s">
        <v>103</v>
      </c>
      <c r="D83" s="305" t="s">
        <v>157</v>
      </c>
      <c r="E83" s="306"/>
      <c r="F83" s="307"/>
      <c r="G83" s="64">
        <f>G85+G84</f>
        <v>96</v>
      </c>
      <c r="H83" s="10"/>
    </row>
    <row r="84" spans="1:8" s="57" customFormat="1" ht="20.25" customHeight="1" x14ac:dyDescent="0.25">
      <c r="A84" s="98" t="s">
        <v>19</v>
      </c>
      <c r="B84" s="99" t="s">
        <v>198</v>
      </c>
      <c r="C84" s="103" t="s">
        <v>141</v>
      </c>
      <c r="D84" s="336" t="s">
        <v>244</v>
      </c>
      <c r="E84" s="337"/>
      <c r="F84" s="338"/>
      <c r="G84" s="94">
        <v>30</v>
      </c>
      <c r="H84" s="56"/>
    </row>
    <row r="85" spans="1:8" s="59" customFormat="1" ht="27" customHeight="1" x14ac:dyDescent="0.25">
      <c r="A85" s="101" t="s">
        <v>19</v>
      </c>
      <c r="B85" s="85" t="s">
        <v>85</v>
      </c>
      <c r="C85" s="86">
        <v>140</v>
      </c>
      <c r="D85" s="339" t="s">
        <v>20</v>
      </c>
      <c r="E85" s="340"/>
      <c r="F85" s="341"/>
      <c r="G85" s="92">
        <v>66</v>
      </c>
      <c r="H85" s="58"/>
    </row>
    <row r="86" spans="1:8" s="11" customFormat="1" x14ac:dyDescent="0.25">
      <c r="A86" s="62" t="s">
        <v>200</v>
      </c>
      <c r="B86" s="63" t="s">
        <v>103</v>
      </c>
      <c r="C86" s="24" t="s">
        <v>103</v>
      </c>
      <c r="D86" s="305" t="s">
        <v>201</v>
      </c>
      <c r="E86" s="306"/>
      <c r="F86" s="307"/>
      <c r="G86" s="64">
        <f>G87</f>
        <v>4</v>
      </c>
      <c r="H86" s="10"/>
    </row>
    <row r="87" spans="1:8" s="11" customFormat="1" x14ac:dyDescent="0.25">
      <c r="A87" s="95" t="s">
        <v>200</v>
      </c>
      <c r="B87" s="96" t="s">
        <v>88</v>
      </c>
      <c r="C87" s="54">
        <v>140</v>
      </c>
      <c r="D87" s="331" t="s">
        <v>12</v>
      </c>
      <c r="E87" s="332"/>
      <c r="F87" s="333"/>
      <c r="G87" s="92">
        <v>4</v>
      </c>
      <c r="H87" s="10"/>
    </row>
    <row r="88" spans="1:8" s="11" customFormat="1" x14ac:dyDescent="0.25">
      <c r="A88" s="62" t="s">
        <v>21</v>
      </c>
      <c r="B88" s="63" t="s">
        <v>103</v>
      </c>
      <c r="C88" s="24" t="s">
        <v>103</v>
      </c>
      <c r="D88" s="305" t="s">
        <v>245</v>
      </c>
      <c r="E88" s="306"/>
      <c r="F88" s="307"/>
      <c r="G88" s="64">
        <f>G89</f>
        <v>97.6</v>
      </c>
      <c r="H88" s="10"/>
    </row>
    <row r="89" spans="1:8" s="11" customFormat="1" x14ac:dyDescent="0.25">
      <c r="A89" s="95" t="s">
        <v>21</v>
      </c>
      <c r="B89" s="96" t="s">
        <v>88</v>
      </c>
      <c r="C89" s="54">
        <v>140</v>
      </c>
      <c r="D89" s="331" t="s">
        <v>12</v>
      </c>
      <c r="E89" s="332"/>
      <c r="F89" s="333"/>
      <c r="G89" s="92">
        <v>97.6</v>
      </c>
      <c r="H89" s="10"/>
    </row>
    <row r="90" spans="1:8" s="11" customFormat="1" ht="20.25" customHeight="1" x14ac:dyDescent="0.25">
      <c r="A90" s="45" t="s">
        <v>9</v>
      </c>
      <c r="B90" s="42" t="s">
        <v>103</v>
      </c>
      <c r="C90" s="43" t="s">
        <v>103</v>
      </c>
      <c r="D90" s="300" t="s">
        <v>120</v>
      </c>
      <c r="E90" s="301"/>
      <c r="F90" s="302"/>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82" t="s">
        <v>41</v>
      </c>
      <c r="E91" s="283"/>
      <c r="F91" s="284"/>
      <c r="G91" s="87">
        <v>155</v>
      </c>
      <c r="H91" s="10"/>
    </row>
    <row r="92" spans="1:8" s="11" customFormat="1" ht="63.75" customHeight="1" x14ac:dyDescent="0.25">
      <c r="A92" s="80" t="s">
        <v>9</v>
      </c>
      <c r="B92" s="26" t="s">
        <v>176</v>
      </c>
      <c r="C92" s="25" t="s">
        <v>166</v>
      </c>
      <c r="D92" s="316" t="s">
        <v>177</v>
      </c>
      <c r="E92" s="317"/>
      <c r="F92" s="318"/>
      <c r="G92" s="87">
        <v>332.8</v>
      </c>
      <c r="H92" s="10"/>
    </row>
    <row r="93" spans="1:8" s="11" customFormat="1" ht="52.5" customHeight="1" x14ac:dyDescent="0.25">
      <c r="A93" s="80" t="s">
        <v>9</v>
      </c>
      <c r="B93" s="26" t="s">
        <v>80</v>
      </c>
      <c r="C93" s="25">
        <v>120</v>
      </c>
      <c r="D93" s="285" t="s">
        <v>60</v>
      </c>
      <c r="E93" s="286"/>
      <c r="F93" s="287"/>
      <c r="G93" s="87">
        <v>414.5</v>
      </c>
      <c r="H93" s="10"/>
    </row>
    <row r="94" spans="1:8" s="11" customFormat="1" ht="31.5" customHeight="1" x14ac:dyDescent="0.25">
      <c r="A94" s="80" t="s">
        <v>9</v>
      </c>
      <c r="B94" s="26" t="s">
        <v>246</v>
      </c>
      <c r="C94" s="25">
        <v>130</v>
      </c>
      <c r="D94" s="285" t="s">
        <v>247</v>
      </c>
      <c r="E94" s="286"/>
      <c r="F94" s="287"/>
      <c r="G94" s="87">
        <v>98.4</v>
      </c>
      <c r="H94" s="10"/>
    </row>
    <row r="95" spans="1:8" s="11" customFormat="1" ht="31.5" customHeight="1" x14ac:dyDescent="0.25">
      <c r="A95" s="80" t="s">
        <v>9</v>
      </c>
      <c r="B95" s="26" t="s">
        <v>125</v>
      </c>
      <c r="C95" s="25">
        <v>130</v>
      </c>
      <c r="D95" s="285" t="s">
        <v>112</v>
      </c>
      <c r="E95" s="286"/>
      <c r="F95" s="287"/>
      <c r="G95" s="87">
        <v>59.4</v>
      </c>
      <c r="H95" s="10"/>
    </row>
    <row r="96" spans="1:8" s="11" customFormat="1" ht="30" customHeight="1" x14ac:dyDescent="0.25">
      <c r="A96" s="80" t="s">
        <v>9</v>
      </c>
      <c r="B96" s="26" t="s">
        <v>126</v>
      </c>
      <c r="C96" s="25">
        <v>130</v>
      </c>
      <c r="D96" s="285" t="s">
        <v>113</v>
      </c>
      <c r="E96" s="286"/>
      <c r="F96" s="287"/>
      <c r="G96" s="87">
        <v>5605.6</v>
      </c>
      <c r="H96" s="10"/>
    </row>
    <row r="97" spans="1:8" s="11" customFormat="1" ht="31.5" customHeight="1" x14ac:dyDescent="0.25">
      <c r="A97" s="80" t="s">
        <v>9</v>
      </c>
      <c r="B97" s="26" t="s">
        <v>155</v>
      </c>
      <c r="C97" s="25" t="s">
        <v>141</v>
      </c>
      <c r="D97" s="285" t="s">
        <v>156</v>
      </c>
      <c r="E97" s="286"/>
      <c r="F97" s="287"/>
      <c r="G97" s="112">
        <v>247.3</v>
      </c>
      <c r="H97" s="10"/>
    </row>
    <row r="98" spans="1:8" s="11" customFormat="1" ht="49.5" customHeight="1" x14ac:dyDescent="0.25">
      <c r="A98" s="80" t="s">
        <v>9</v>
      </c>
      <c r="B98" s="26" t="s">
        <v>190</v>
      </c>
      <c r="C98" s="25" t="s">
        <v>141</v>
      </c>
      <c r="D98" s="285" t="s">
        <v>234</v>
      </c>
      <c r="E98" s="286"/>
      <c r="F98" s="287"/>
      <c r="G98" s="87">
        <v>463.5</v>
      </c>
      <c r="H98" s="10"/>
    </row>
    <row r="99" spans="1:8" s="11" customFormat="1" ht="43.5" customHeight="1" x14ac:dyDescent="0.25">
      <c r="A99" s="80" t="s">
        <v>9</v>
      </c>
      <c r="B99" s="26" t="s">
        <v>88</v>
      </c>
      <c r="C99" s="25" t="s">
        <v>141</v>
      </c>
      <c r="D99" s="285" t="s">
        <v>12</v>
      </c>
      <c r="E99" s="286"/>
      <c r="F99" s="287"/>
      <c r="G99" s="87">
        <v>570.9</v>
      </c>
      <c r="H99" s="10"/>
    </row>
    <row r="100" spans="1:8" s="11" customFormat="1" ht="29.25" customHeight="1" x14ac:dyDescent="0.25">
      <c r="A100" s="80" t="s">
        <v>9</v>
      </c>
      <c r="B100" s="26" t="s">
        <v>152</v>
      </c>
      <c r="C100" s="25">
        <v>151</v>
      </c>
      <c r="D100" s="285" t="s">
        <v>254</v>
      </c>
      <c r="E100" s="286"/>
      <c r="F100" s="287"/>
      <c r="G100" s="87">
        <v>782.4</v>
      </c>
      <c r="H100" s="10"/>
    </row>
    <row r="101" spans="1:8" s="11" customFormat="1" ht="31.5" customHeight="1" x14ac:dyDescent="0.25">
      <c r="A101" s="80" t="s">
        <v>9</v>
      </c>
      <c r="B101" s="26" t="s">
        <v>93</v>
      </c>
      <c r="C101" s="25">
        <v>151</v>
      </c>
      <c r="D101" s="285" t="s">
        <v>255</v>
      </c>
      <c r="E101" s="286"/>
      <c r="F101" s="287"/>
      <c r="G101" s="87">
        <v>1661.7</v>
      </c>
      <c r="H101" s="10"/>
    </row>
    <row r="102" spans="1:8" s="11" customFormat="1" ht="31.5" customHeight="1" x14ac:dyDescent="0.25">
      <c r="A102" s="80" t="s">
        <v>9</v>
      </c>
      <c r="B102" s="26" t="s">
        <v>153</v>
      </c>
      <c r="C102" s="25">
        <v>151</v>
      </c>
      <c r="D102" s="285" t="s">
        <v>256</v>
      </c>
      <c r="E102" s="286"/>
      <c r="F102" s="287"/>
      <c r="G102" s="87">
        <v>559.70000000000005</v>
      </c>
      <c r="H102" s="10"/>
    </row>
    <row r="103" spans="1:8" s="11" customFormat="1" ht="35.25" customHeight="1" x14ac:dyDescent="0.25">
      <c r="A103" s="80" t="s">
        <v>9</v>
      </c>
      <c r="B103" s="26" t="s">
        <v>249</v>
      </c>
      <c r="C103" s="25">
        <v>151</v>
      </c>
      <c r="D103" s="285" t="s">
        <v>248</v>
      </c>
      <c r="E103" s="286"/>
      <c r="F103" s="287"/>
      <c r="G103" s="87">
        <v>17738.599999999999</v>
      </c>
      <c r="H103" s="10"/>
    </row>
    <row r="104" spans="1:8" s="11" customFormat="1" ht="51" customHeight="1" x14ac:dyDescent="0.25">
      <c r="A104" s="80" t="s">
        <v>9</v>
      </c>
      <c r="B104" s="26" t="s">
        <v>250</v>
      </c>
      <c r="C104" s="25">
        <v>151</v>
      </c>
      <c r="D104" s="316" t="s">
        <v>257</v>
      </c>
      <c r="E104" s="317"/>
      <c r="F104" s="318"/>
      <c r="G104" s="87">
        <v>34835.699999999997</v>
      </c>
      <c r="H104" s="10"/>
    </row>
    <row r="105" spans="1:8" s="11" customFormat="1" ht="31.5" customHeight="1" x14ac:dyDescent="0.25">
      <c r="A105" s="80" t="s">
        <v>9</v>
      </c>
      <c r="B105" s="26" t="s">
        <v>251</v>
      </c>
      <c r="C105" s="25">
        <v>151</v>
      </c>
      <c r="D105" s="285" t="s">
        <v>258</v>
      </c>
      <c r="E105" s="286"/>
      <c r="F105" s="287"/>
      <c r="G105" s="87">
        <v>1922.9</v>
      </c>
      <c r="H105" s="10"/>
    </row>
    <row r="106" spans="1:8" s="11" customFormat="1" ht="31.5" customHeight="1" x14ac:dyDescent="0.25">
      <c r="A106" s="80" t="s">
        <v>9</v>
      </c>
      <c r="B106" s="26" t="s">
        <v>94</v>
      </c>
      <c r="C106" s="25">
        <v>151</v>
      </c>
      <c r="D106" s="285" t="s">
        <v>23</v>
      </c>
      <c r="E106" s="286"/>
      <c r="F106" s="287"/>
      <c r="G106" s="87">
        <v>19117.099999999999</v>
      </c>
      <c r="H106" s="10"/>
    </row>
    <row r="107" spans="1:8" s="11" customFormat="1" ht="31.5" customHeight="1" x14ac:dyDescent="0.25">
      <c r="A107" s="80" t="s">
        <v>9</v>
      </c>
      <c r="B107" s="26" t="s">
        <v>127</v>
      </c>
      <c r="C107" s="25">
        <v>151</v>
      </c>
      <c r="D107" s="285" t="s">
        <v>114</v>
      </c>
      <c r="E107" s="286"/>
      <c r="F107" s="287"/>
      <c r="G107" s="87">
        <v>336.9</v>
      </c>
      <c r="H107" s="10"/>
    </row>
    <row r="108" spans="1:8" s="11" customFormat="1" ht="31.5" customHeight="1" x14ac:dyDescent="0.25">
      <c r="A108" s="80" t="s">
        <v>9</v>
      </c>
      <c r="B108" s="26" t="s">
        <v>98</v>
      </c>
      <c r="C108" s="25">
        <v>151</v>
      </c>
      <c r="D108" s="285" t="s">
        <v>24</v>
      </c>
      <c r="E108" s="286"/>
      <c r="F108" s="287"/>
      <c r="G108" s="87">
        <v>26089.9</v>
      </c>
      <c r="H108" s="10"/>
    </row>
    <row r="109" spans="1:8" s="11" customFormat="1" ht="53.25" customHeight="1" x14ac:dyDescent="0.25">
      <c r="A109" s="80" t="s">
        <v>9</v>
      </c>
      <c r="B109" s="26" t="s">
        <v>128</v>
      </c>
      <c r="C109" s="25">
        <v>151</v>
      </c>
      <c r="D109" s="316" t="s">
        <v>259</v>
      </c>
      <c r="E109" s="317"/>
      <c r="F109" s="318"/>
      <c r="G109" s="87">
        <v>2199.1999999999998</v>
      </c>
      <c r="H109" s="10"/>
    </row>
    <row r="110" spans="1:8" s="11" customFormat="1" ht="53.25" customHeight="1" x14ac:dyDescent="0.25">
      <c r="A110" s="80" t="s">
        <v>9</v>
      </c>
      <c r="B110" s="26" t="s">
        <v>151</v>
      </c>
      <c r="C110" s="25">
        <v>151</v>
      </c>
      <c r="D110" s="285" t="s">
        <v>260</v>
      </c>
      <c r="E110" s="286"/>
      <c r="F110" s="287"/>
      <c r="G110" s="87">
        <v>5873.8</v>
      </c>
      <c r="H110" s="10"/>
    </row>
    <row r="111" spans="1:8" s="11" customFormat="1" ht="36.75" customHeight="1" x14ac:dyDescent="0.25">
      <c r="A111" s="80" t="s">
        <v>9</v>
      </c>
      <c r="B111" s="26" t="s">
        <v>252</v>
      </c>
      <c r="C111" s="25">
        <v>151</v>
      </c>
      <c r="D111" s="285" t="s">
        <v>253</v>
      </c>
      <c r="E111" s="286"/>
      <c r="F111" s="287"/>
      <c r="G111" s="87">
        <v>190.3</v>
      </c>
      <c r="H111" s="10"/>
    </row>
    <row r="112" spans="1:8" s="11" customFormat="1" ht="48.75" customHeight="1" x14ac:dyDescent="0.25">
      <c r="A112" s="80" t="s">
        <v>9</v>
      </c>
      <c r="B112" s="26" t="s">
        <v>101</v>
      </c>
      <c r="C112" s="25">
        <v>151</v>
      </c>
      <c r="D112" s="285" t="s">
        <v>25</v>
      </c>
      <c r="E112" s="286"/>
      <c r="F112" s="287"/>
      <c r="G112" s="87">
        <v>35</v>
      </c>
      <c r="H112" s="10"/>
    </row>
    <row r="113" spans="1:8" s="11" customFormat="1" ht="28.5" customHeight="1" x14ac:dyDescent="0.25">
      <c r="A113" s="80" t="s">
        <v>9</v>
      </c>
      <c r="B113" s="26" t="s">
        <v>102</v>
      </c>
      <c r="C113" s="25" t="s">
        <v>178</v>
      </c>
      <c r="D113" s="285" t="s">
        <v>26</v>
      </c>
      <c r="E113" s="286"/>
      <c r="F113" s="287"/>
      <c r="G113" s="87">
        <v>8300</v>
      </c>
      <c r="H113" s="10"/>
    </row>
    <row r="114" spans="1:8" s="11" customFormat="1" ht="31.5" customHeight="1" x14ac:dyDescent="0.25">
      <c r="A114" s="101" t="s">
        <v>9</v>
      </c>
      <c r="B114" s="85" t="s">
        <v>95</v>
      </c>
      <c r="C114" s="86">
        <v>151</v>
      </c>
      <c r="D114" s="328" t="s">
        <v>43</v>
      </c>
      <c r="E114" s="329"/>
      <c r="F114" s="330"/>
      <c r="G114" s="87">
        <v>-80094.8</v>
      </c>
      <c r="H114" s="10"/>
    </row>
    <row r="115" spans="1:8" s="11" customFormat="1" ht="20.25" customHeight="1" x14ac:dyDescent="0.25">
      <c r="A115" s="62" t="s">
        <v>261</v>
      </c>
      <c r="B115" s="63" t="s">
        <v>103</v>
      </c>
      <c r="C115" s="24" t="s">
        <v>103</v>
      </c>
      <c r="D115" s="305" t="s">
        <v>263</v>
      </c>
      <c r="E115" s="306"/>
      <c r="F115" s="307"/>
      <c r="G115" s="64">
        <f>G116</f>
        <v>0.2</v>
      </c>
      <c r="H115" s="10"/>
    </row>
    <row r="116" spans="1:8" s="11" customFormat="1" ht="52.5" customHeight="1" x14ac:dyDescent="0.25">
      <c r="A116" s="95" t="s">
        <v>261</v>
      </c>
      <c r="B116" s="96" t="s">
        <v>130</v>
      </c>
      <c r="C116" s="54" t="s">
        <v>207</v>
      </c>
      <c r="D116" s="342" t="s">
        <v>262</v>
      </c>
      <c r="E116" s="343"/>
      <c r="F116" s="344"/>
      <c r="G116" s="87">
        <v>0.2</v>
      </c>
    </row>
    <row r="117" spans="1:8" s="11" customFormat="1" ht="20.25" customHeight="1" x14ac:dyDescent="0.25">
      <c r="A117" s="107" t="s">
        <v>204</v>
      </c>
      <c r="B117" s="108" t="s">
        <v>103</v>
      </c>
      <c r="C117" s="104" t="s">
        <v>103</v>
      </c>
      <c r="D117" s="345" t="s">
        <v>205</v>
      </c>
      <c r="E117" s="346"/>
      <c r="F117" s="347"/>
      <c r="G117" s="105">
        <f>G118+G119</f>
        <v>511.29999999999995</v>
      </c>
      <c r="H117" s="106"/>
    </row>
    <row r="118" spans="1:8" s="11" customFormat="1" ht="52.5" customHeight="1" x14ac:dyDescent="0.25">
      <c r="A118" s="95" t="s">
        <v>204</v>
      </c>
      <c r="B118" s="96" t="s">
        <v>206</v>
      </c>
      <c r="C118" s="54" t="s">
        <v>207</v>
      </c>
      <c r="D118" s="342" t="s">
        <v>210</v>
      </c>
      <c r="E118" s="343"/>
      <c r="F118" s="344"/>
      <c r="G118" s="87">
        <v>346.2</v>
      </c>
    </row>
    <row r="119" spans="1:8" s="11" customFormat="1" ht="42" customHeight="1" x14ac:dyDescent="0.25">
      <c r="A119" s="95" t="s">
        <v>204</v>
      </c>
      <c r="B119" s="96" t="s">
        <v>211</v>
      </c>
      <c r="C119" s="54" t="s">
        <v>212</v>
      </c>
      <c r="D119" s="322" t="s">
        <v>213</v>
      </c>
      <c r="E119" s="323"/>
      <c r="F119" s="324"/>
      <c r="G119" s="87">
        <v>165.1</v>
      </c>
    </row>
    <row r="120" spans="1:8" s="11" customFormat="1" ht="25.5" customHeight="1" x14ac:dyDescent="0.25">
      <c r="A120" s="62" t="s">
        <v>220</v>
      </c>
      <c r="B120" s="63" t="s">
        <v>103</v>
      </c>
      <c r="C120" s="24" t="s">
        <v>103</v>
      </c>
      <c r="D120" s="305" t="s">
        <v>221</v>
      </c>
      <c r="E120" s="306"/>
      <c r="F120" s="307"/>
      <c r="G120" s="64">
        <f>G121</f>
        <v>89.4</v>
      </c>
      <c r="H120" s="10"/>
    </row>
    <row r="121" spans="1:8" s="11" customFormat="1" ht="55.5" customHeight="1" x14ac:dyDescent="0.25">
      <c r="A121" s="95" t="s">
        <v>220</v>
      </c>
      <c r="B121" s="96" t="s">
        <v>206</v>
      </c>
      <c r="C121" s="54" t="s">
        <v>207</v>
      </c>
      <c r="D121" s="342" t="s">
        <v>210</v>
      </c>
      <c r="E121" s="343"/>
      <c r="F121" s="344"/>
      <c r="G121" s="87">
        <v>89.4</v>
      </c>
    </row>
    <row r="122" spans="1:8" s="11" customFormat="1" ht="20.25" customHeight="1" x14ac:dyDescent="0.25">
      <c r="A122" s="62" t="s">
        <v>27</v>
      </c>
      <c r="B122" s="63" t="s">
        <v>103</v>
      </c>
      <c r="C122" s="24" t="s">
        <v>103</v>
      </c>
      <c r="D122" s="305" t="s">
        <v>159</v>
      </c>
      <c r="E122" s="306"/>
      <c r="F122" s="307"/>
      <c r="G122" s="64">
        <f>G123+G124+G125+G126+G127+G128+G129</f>
        <v>2645.7000000000003</v>
      </c>
      <c r="H122" s="10"/>
    </row>
    <row r="123" spans="1:8" s="11" customFormat="1" ht="31.5" customHeight="1" x14ac:dyDescent="0.25">
      <c r="A123" s="113" t="s">
        <v>27</v>
      </c>
      <c r="B123" s="114" t="s">
        <v>246</v>
      </c>
      <c r="C123" s="100">
        <v>130</v>
      </c>
      <c r="D123" s="348" t="s">
        <v>247</v>
      </c>
      <c r="E123" s="349"/>
      <c r="F123" s="350"/>
      <c r="G123" s="87">
        <v>2130.4</v>
      </c>
    </row>
    <row r="124" spans="1:8" s="11" customFormat="1" ht="31.5" customHeight="1" x14ac:dyDescent="0.25">
      <c r="A124" s="80" t="s">
        <v>27</v>
      </c>
      <c r="B124" s="26" t="s">
        <v>125</v>
      </c>
      <c r="C124" s="25">
        <v>130</v>
      </c>
      <c r="D124" s="308" t="s">
        <v>112</v>
      </c>
      <c r="E124" s="309"/>
      <c r="F124" s="310"/>
      <c r="G124" s="87">
        <v>19.5</v>
      </c>
    </row>
    <row r="125" spans="1:8" s="11" customFormat="1" ht="31.5" customHeight="1" x14ac:dyDescent="0.25">
      <c r="A125" s="80" t="s">
        <v>27</v>
      </c>
      <c r="B125" s="26" t="s">
        <v>126</v>
      </c>
      <c r="C125" s="25">
        <v>130</v>
      </c>
      <c r="D125" s="297" t="s">
        <v>113</v>
      </c>
      <c r="E125" s="298"/>
      <c r="F125" s="299"/>
      <c r="G125" s="87">
        <v>101.7</v>
      </c>
    </row>
    <row r="126" spans="1:8" s="11" customFormat="1" ht="31.5" customHeight="1" x14ac:dyDescent="0.25">
      <c r="A126" s="79" t="s">
        <v>27</v>
      </c>
      <c r="B126" s="61" t="s">
        <v>88</v>
      </c>
      <c r="C126" s="55" t="s">
        <v>141</v>
      </c>
      <c r="D126" s="308" t="s">
        <v>12</v>
      </c>
      <c r="E126" s="309"/>
      <c r="F126" s="310"/>
      <c r="G126" s="87">
        <v>8.9</v>
      </c>
    </row>
    <row r="127" spans="1:8" s="11" customFormat="1" ht="31.5" customHeight="1" x14ac:dyDescent="0.25">
      <c r="A127" s="80" t="s">
        <v>27</v>
      </c>
      <c r="B127" s="26" t="s">
        <v>153</v>
      </c>
      <c r="C127" s="25" t="s">
        <v>178</v>
      </c>
      <c r="D127" s="285" t="s">
        <v>256</v>
      </c>
      <c r="E127" s="286"/>
      <c r="F127" s="287"/>
      <c r="G127" s="87">
        <v>81.5</v>
      </c>
      <c r="H127" s="23"/>
    </row>
    <row r="128" spans="1:8" s="11" customFormat="1" ht="31.5" customHeight="1" x14ac:dyDescent="0.25">
      <c r="A128" s="80" t="s">
        <v>27</v>
      </c>
      <c r="B128" s="26" t="s">
        <v>94</v>
      </c>
      <c r="C128" s="25">
        <v>151</v>
      </c>
      <c r="D128" s="285" t="s">
        <v>23</v>
      </c>
      <c r="E128" s="286"/>
      <c r="F128" s="287"/>
      <c r="G128" s="87">
        <v>286.39999999999998</v>
      </c>
    </row>
    <row r="129" spans="1:8" s="11" customFormat="1" ht="48" customHeight="1" x14ac:dyDescent="0.25">
      <c r="A129" s="101" t="s">
        <v>27</v>
      </c>
      <c r="B129" s="85" t="s">
        <v>208</v>
      </c>
      <c r="C129" s="86">
        <v>151</v>
      </c>
      <c r="D129" s="285" t="s">
        <v>209</v>
      </c>
      <c r="E129" s="286"/>
      <c r="F129" s="287"/>
      <c r="G129" s="87">
        <v>17.3</v>
      </c>
    </row>
    <row r="130" spans="1:8" s="11" customFormat="1" ht="20.25" customHeight="1" x14ac:dyDescent="0.25">
      <c r="A130" s="109" t="s">
        <v>28</v>
      </c>
      <c r="B130" s="110" t="s">
        <v>103</v>
      </c>
      <c r="C130" s="43" t="s">
        <v>103</v>
      </c>
      <c r="D130" s="300" t="s">
        <v>121</v>
      </c>
      <c r="E130" s="301"/>
      <c r="F130" s="302"/>
      <c r="G130" s="44">
        <f>G131+G132+G133+G134+G135+G136+G137+G138+G139+G140+G141+G142+G143+G144</f>
        <v>341817.5</v>
      </c>
    </row>
    <row r="131" spans="1:8" s="11" customFormat="1" ht="33.75" customHeight="1" x14ac:dyDescent="0.25">
      <c r="A131" s="98" t="s">
        <v>28</v>
      </c>
      <c r="B131" s="99" t="s">
        <v>161</v>
      </c>
      <c r="C131" s="103">
        <v>120</v>
      </c>
      <c r="D131" s="282" t="s">
        <v>264</v>
      </c>
      <c r="E131" s="283"/>
      <c r="F131" s="284"/>
      <c r="G131" s="87">
        <v>761.1</v>
      </c>
    </row>
    <row r="132" spans="1:8" s="11" customFormat="1" ht="52.5" customHeight="1" x14ac:dyDescent="0.25">
      <c r="A132" s="80" t="s">
        <v>28</v>
      </c>
      <c r="B132" s="26" t="s">
        <v>130</v>
      </c>
      <c r="C132" s="25">
        <v>120</v>
      </c>
      <c r="D132" s="316" t="s">
        <v>262</v>
      </c>
      <c r="E132" s="317"/>
      <c r="F132" s="318"/>
      <c r="G132" s="87">
        <v>2545</v>
      </c>
      <c r="H132" s="23"/>
    </row>
    <row r="133" spans="1:8" s="11" customFormat="1" ht="52.5" customHeight="1" x14ac:dyDescent="0.25">
      <c r="A133" s="80" t="s">
        <v>28</v>
      </c>
      <c r="B133" s="26" t="s">
        <v>206</v>
      </c>
      <c r="C133" s="25" t="s">
        <v>207</v>
      </c>
      <c r="D133" s="316" t="s">
        <v>210</v>
      </c>
      <c r="E133" s="317"/>
      <c r="F133" s="318"/>
      <c r="G133" s="112">
        <v>9533.6</v>
      </c>
      <c r="H133" s="23"/>
    </row>
    <row r="134" spans="1:8" s="11" customFormat="1" ht="52.5" customHeight="1" x14ac:dyDescent="0.25">
      <c r="A134" s="80" t="s">
        <v>28</v>
      </c>
      <c r="B134" s="26" t="s">
        <v>131</v>
      </c>
      <c r="C134" s="25">
        <v>120</v>
      </c>
      <c r="D134" s="285" t="s">
        <v>115</v>
      </c>
      <c r="E134" s="286"/>
      <c r="F134" s="287"/>
      <c r="G134" s="87">
        <v>428.3</v>
      </c>
    </row>
    <row r="135" spans="1:8" s="11" customFormat="1" ht="53.25" customHeight="1" x14ac:dyDescent="0.25">
      <c r="A135" s="80" t="s">
        <v>28</v>
      </c>
      <c r="B135" s="26" t="s">
        <v>78</v>
      </c>
      <c r="C135" s="25">
        <v>120</v>
      </c>
      <c r="D135" s="285" t="s">
        <v>62</v>
      </c>
      <c r="E135" s="286"/>
      <c r="F135" s="287"/>
      <c r="G135" s="87">
        <v>16799.900000000001</v>
      </c>
    </row>
    <row r="136" spans="1:8" s="11" customFormat="1" ht="39.75" customHeight="1" x14ac:dyDescent="0.25">
      <c r="A136" s="80" t="s">
        <v>28</v>
      </c>
      <c r="B136" s="26" t="s">
        <v>79</v>
      </c>
      <c r="C136" s="25">
        <v>120</v>
      </c>
      <c r="D136" s="285" t="s">
        <v>29</v>
      </c>
      <c r="E136" s="286"/>
      <c r="F136" s="287"/>
      <c r="G136" s="87">
        <v>13.4</v>
      </c>
    </row>
    <row r="137" spans="1:8" s="11" customFormat="1" ht="54.75" customHeight="1" x14ac:dyDescent="0.25">
      <c r="A137" s="80" t="s">
        <v>28</v>
      </c>
      <c r="B137" s="26" t="s">
        <v>80</v>
      </c>
      <c r="C137" s="25">
        <v>120</v>
      </c>
      <c r="D137" s="285" t="s">
        <v>60</v>
      </c>
      <c r="E137" s="286"/>
      <c r="F137" s="287"/>
      <c r="G137" s="87">
        <v>2636.6</v>
      </c>
      <c r="H137" s="23"/>
    </row>
    <row r="138" spans="1:8" s="11" customFormat="1" ht="31.5" customHeight="1" x14ac:dyDescent="0.25">
      <c r="A138" s="80" t="s">
        <v>28</v>
      </c>
      <c r="B138" s="26" t="s">
        <v>125</v>
      </c>
      <c r="C138" s="25">
        <v>130</v>
      </c>
      <c r="D138" s="285" t="s">
        <v>112</v>
      </c>
      <c r="E138" s="286"/>
      <c r="F138" s="287"/>
      <c r="G138" s="112">
        <v>242.9</v>
      </c>
    </row>
    <row r="139" spans="1:8" s="11" customFormat="1" ht="27" customHeight="1" x14ac:dyDescent="0.25">
      <c r="A139" s="80" t="s">
        <v>28</v>
      </c>
      <c r="B139" s="26" t="s">
        <v>126</v>
      </c>
      <c r="C139" s="25">
        <v>130</v>
      </c>
      <c r="D139" s="285" t="s">
        <v>113</v>
      </c>
      <c r="E139" s="286"/>
      <c r="F139" s="287"/>
      <c r="G139" s="87">
        <v>27</v>
      </c>
    </row>
    <row r="140" spans="1:8" s="11" customFormat="1" ht="51" customHeight="1" x14ac:dyDescent="0.25">
      <c r="A140" s="80" t="s">
        <v>28</v>
      </c>
      <c r="B140" s="26" t="s">
        <v>132</v>
      </c>
      <c r="C140" s="25">
        <v>410</v>
      </c>
      <c r="D140" s="316" t="s">
        <v>265</v>
      </c>
      <c r="E140" s="317"/>
      <c r="F140" s="318"/>
      <c r="G140" s="112">
        <v>4209.8999999999996</v>
      </c>
    </row>
    <row r="141" spans="1:8" s="11" customFormat="1" ht="31.5" customHeight="1" x14ac:dyDescent="0.25">
      <c r="A141" s="80" t="s">
        <v>28</v>
      </c>
      <c r="B141" s="26" t="s">
        <v>211</v>
      </c>
      <c r="C141" s="25" t="s">
        <v>212</v>
      </c>
      <c r="D141" s="285" t="s">
        <v>213</v>
      </c>
      <c r="E141" s="286"/>
      <c r="F141" s="287"/>
      <c r="G141" s="87">
        <v>241.2</v>
      </c>
    </row>
    <row r="142" spans="1:8" s="11" customFormat="1" ht="65.25" customHeight="1" x14ac:dyDescent="0.25">
      <c r="A142" s="80" t="s">
        <v>28</v>
      </c>
      <c r="B142" s="26" t="s">
        <v>250</v>
      </c>
      <c r="C142" s="25" t="s">
        <v>178</v>
      </c>
      <c r="D142" s="316" t="s">
        <v>257</v>
      </c>
      <c r="E142" s="317"/>
      <c r="F142" s="318"/>
      <c r="G142" s="87">
        <v>143564.29999999999</v>
      </c>
    </row>
    <row r="143" spans="1:8" s="11" customFormat="1" ht="52.5" customHeight="1" x14ac:dyDescent="0.25">
      <c r="A143" s="80" t="s">
        <v>28</v>
      </c>
      <c r="B143" s="26" t="s">
        <v>251</v>
      </c>
      <c r="C143" s="25" t="s">
        <v>178</v>
      </c>
      <c r="D143" s="285" t="s">
        <v>258</v>
      </c>
      <c r="E143" s="286"/>
      <c r="F143" s="287"/>
      <c r="G143" s="87">
        <v>89465.9</v>
      </c>
    </row>
    <row r="144" spans="1:8" s="11" customFormat="1" ht="40.5" customHeight="1" x14ac:dyDescent="0.25">
      <c r="A144" s="101" t="s">
        <v>28</v>
      </c>
      <c r="B144" s="85" t="s">
        <v>95</v>
      </c>
      <c r="C144" s="86" t="s">
        <v>178</v>
      </c>
      <c r="D144" s="328" t="s">
        <v>43</v>
      </c>
      <c r="E144" s="329"/>
      <c r="F144" s="330"/>
      <c r="G144" s="87">
        <v>71348.399999999994</v>
      </c>
    </row>
    <row r="145" spans="1:7" s="11" customFormat="1" ht="18.75" customHeight="1" x14ac:dyDescent="0.25">
      <c r="A145" s="62" t="s">
        <v>30</v>
      </c>
      <c r="B145" s="63"/>
      <c r="C145" s="24" t="s">
        <v>103</v>
      </c>
      <c r="D145" s="305" t="s">
        <v>64</v>
      </c>
      <c r="E145" s="306"/>
      <c r="F145" s="307"/>
      <c r="G145" s="64">
        <f>G146+G147+G148+G150+G151+G152+G153+G154+G149</f>
        <v>772661.3</v>
      </c>
    </row>
    <row r="146" spans="1:7" s="11" customFormat="1" ht="31.5" customHeight="1" x14ac:dyDescent="0.25">
      <c r="A146" s="98" t="s">
        <v>30</v>
      </c>
      <c r="B146" s="99" t="s">
        <v>125</v>
      </c>
      <c r="C146" s="103">
        <v>130</v>
      </c>
      <c r="D146" s="282" t="s">
        <v>112</v>
      </c>
      <c r="E146" s="283"/>
      <c r="F146" s="284"/>
      <c r="G146" s="87">
        <v>470.2</v>
      </c>
    </row>
    <row r="147" spans="1:7" s="11" customFormat="1" ht="31.5" customHeight="1" x14ac:dyDescent="0.25">
      <c r="A147" s="80" t="s">
        <v>30</v>
      </c>
      <c r="B147" s="26" t="s">
        <v>126</v>
      </c>
      <c r="C147" s="25" t="s">
        <v>174</v>
      </c>
      <c r="D147" s="285" t="s">
        <v>113</v>
      </c>
      <c r="E147" s="286"/>
      <c r="F147" s="287"/>
      <c r="G147" s="87">
        <v>9.9</v>
      </c>
    </row>
    <row r="148" spans="1:7" s="11" customFormat="1" ht="31.5" customHeight="1" x14ac:dyDescent="0.25">
      <c r="A148" s="80" t="s">
        <v>30</v>
      </c>
      <c r="B148" s="26" t="s">
        <v>94</v>
      </c>
      <c r="C148" s="25">
        <v>151</v>
      </c>
      <c r="D148" s="285" t="s">
        <v>23</v>
      </c>
      <c r="E148" s="286"/>
      <c r="F148" s="287"/>
      <c r="G148" s="87">
        <v>4627.5</v>
      </c>
    </row>
    <row r="149" spans="1:7" s="11" customFormat="1" ht="31.5" customHeight="1" x14ac:dyDescent="0.25">
      <c r="A149" s="80" t="s">
        <v>30</v>
      </c>
      <c r="B149" s="26" t="s">
        <v>98</v>
      </c>
      <c r="C149" s="25" t="s">
        <v>178</v>
      </c>
      <c r="D149" s="285" t="s">
        <v>24</v>
      </c>
      <c r="E149" s="286"/>
      <c r="F149" s="287"/>
      <c r="G149" s="87">
        <v>6138</v>
      </c>
    </row>
    <row r="150" spans="1:7" s="11" customFormat="1" ht="45.75" customHeight="1" x14ac:dyDescent="0.25">
      <c r="A150" s="80" t="s">
        <v>30</v>
      </c>
      <c r="B150" s="26" t="s">
        <v>99</v>
      </c>
      <c r="C150" s="25">
        <v>151</v>
      </c>
      <c r="D150" s="285" t="s">
        <v>215</v>
      </c>
      <c r="E150" s="286"/>
      <c r="F150" s="287"/>
      <c r="G150" s="87">
        <v>19392.2</v>
      </c>
    </row>
    <row r="151" spans="1:7" s="11" customFormat="1" ht="31.5" customHeight="1" x14ac:dyDescent="0.25">
      <c r="A151" s="80" t="s">
        <v>30</v>
      </c>
      <c r="B151" s="26" t="s">
        <v>100</v>
      </c>
      <c r="C151" s="25">
        <v>151</v>
      </c>
      <c r="D151" s="285" t="s">
        <v>31</v>
      </c>
      <c r="E151" s="286"/>
      <c r="F151" s="287"/>
      <c r="G151" s="87">
        <v>720738.8</v>
      </c>
    </row>
    <row r="152" spans="1:7" s="11" customFormat="1" ht="31.5" customHeight="1" x14ac:dyDescent="0.25">
      <c r="A152" s="80" t="s">
        <v>30</v>
      </c>
      <c r="B152" s="26" t="s">
        <v>102</v>
      </c>
      <c r="C152" s="25">
        <v>151</v>
      </c>
      <c r="D152" s="285" t="s">
        <v>26</v>
      </c>
      <c r="E152" s="286"/>
      <c r="F152" s="287"/>
      <c r="G152" s="87">
        <v>20688</v>
      </c>
    </row>
    <row r="153" spans="1:7" s="11" customFormat="1" ht="31.5" customHeight="1" x14ac:dyDescent="0.25">
      <c r="A153" s="80" t="s">
        <v>30</v>
      </c>
      <c r="B153" s="26" t="s">
        <v>150</v>
      </c>
      <c r="C153" s="25">
        <v>180</v>
      </c>
      <c r="D153" s="285" t="s">
        <v>42</v>
      </c>
      <c r="E153" s="286"/>
      <c r="F153" s="287"/>
      <c r="G153" s="87">
        <v>822</v>
      </c>
    </row>
    <row r="154" spans="1:7" s="11" customFormat="1" ht="36.75" customHeight="1" x14ac:dyDescent="0.25">
      <c r="A154" s="101" t="s">
        <v>30</v>
      </c>
      <c r="B154" s="85" t="s">
        <v>95</v>
      </c>
      <c r="C154" s="97" t="s">
        <v>178</v>
      </c>
      <c r="D154" s="328" t="s">
        <v>43</v>
      </c>
      <c r="E154" s="329"/>
      <c r="F154" s="330"/>
      <c r="G154" s="87">
        <v>-225.3</v>
      </c>
    </row>
    <row r="155" spans="1:7" s="11" customFormat="1" ht="20.25" customHeight="1" x14ac:dyDescent="0.25">
      <c r="A155" s="62" t="s">
        <v>10</v>
      </c>
      <c r="B155" s="63" t="s">
        <v>103</v>
      </c>
      <c r="C155" s="24" t="s">
        <v>103</v>
      </c>
      <c r="D155" s="305" t="s">
        <v>65</v>
      </c>
      <c r="E155" s="306"/>
      <c r="F155" s="307"/>
      <c r="G155" s="64">
        <f>G157+G158+G159+G160+G161+G162+G163+G156</f>
        <v>192635.69999999998</v>
      </c>
    </row>
    <row r="156" spans="1:7" s="11" customFormat="1" ht="20.25" customHeight="1" x14ac:dyDescent="0.25">
      <c r="A156" s="98" t="s">
        <v>10</v>
      </c>
      <c r="B156" s="99" t="s">
        <v>126</v>
      </c>
      <c r="C156" s="100" t="s">
        <v>174</v>
      </c>
      <c r="D156" s="282" t="s">
        <v>113</v>
      </c>
      <c r="E156" s="283"/>
      <c r="F156" s="284"/>
      <c r="G156" s="87">
        <v>0.8</v>
      </c>
    </row>
    <row r="157" spans="1:7" s="11" customFormat="1" ht="31.5" customHeight="1" x14ac:dyDescent="0.25">
      <c r="A157" s="80" t="s">
        <v>10</v>
      </c>
      <c r="B157" s="26" t="s">
        <v>91</v>
      </c>
      <c r="C157" s="25">
        <v>151</v>
      </c>
      <c r="D157" s="285" t="s">
        <v>266</v>
      </c>
      <c r="E157" s="286"/>
      <c r="F157" s="287"/>
      <c r="G157" s="87">
        <v>56530.3</v>
      </c>
    </row>
    <row r="158" spans="1:7" s="11" customFormat="1" ht="31.5" customHeight="1" x14ac:dyDescent="0.25">
      <c r="A158" s="80" t="s">
        <v>10</v>
      </c>
      <c r="B158" s="26" t="s">
        <v>92</v>
      </c>
      <c r="C158" s="25">
        <v>151</v>
      </c>
      <c r="D158" s="285" t="s">
        <v>32</v>
      </c>
      <c r="E158" s="286"/>
      <c r="F158" s="287"/>
      <c r="G158" s="87">
        <v>133011</v>
      </c>
    </row>
    <row r="159" spans="1:7" s="11" customFormat="1" ht="31.5" customHeight="1" x14ac:dyDescent="0.25">
      <c r="A159" s="80" t="s">
        <v>10</v>
      </c>
      <c r="B159" s="26" t="s">
        <v>96</v>
      </c>
      <c r="C159" s="25">
        <v>151</v>
      </c>
      <c r="D159" s="285" t="s">
        <v>33</v>
      </c>
      <c r="E159" s="286"/>
      <c r="F159" s="287"/>
      <c r="G159" s="87">
        <v>136.9</v>
      </c>
    </row>
    <row r="160" spans="1:7" s="11" customFormat="1" ht="31.5" customHeight="1" x14ac:dyDescent="0.25">
      <c r="A160" s="80" t="s">
        <v>10</v>
      </c>
      <c r="B160" s="26" t="s">
        <v>97</v>
      </c>
      <c r="C160" s="25">
        <v>151</v>
      </c>
      <c r="D160" s="285" t="s">
        <v>34</v>
      </c>
      <c r="E160" s="286"/>
      <c r="F160" s="287"/>
      <c r="G160" s="87">
        <v>1154.4000000000001</v>
      </c>
    </row>
    <row r="161" spans="1:7" s="11" customFormat="1" ht="31.5" customHeight="1" x14ac:dyDescent="0.25">
      <c r="A161" s="80" t="s">
        <v>10</v>
      </c>
      <c r="B161" s="26" t="s">
        <v>98</v>
      </c>
      <c r="C161" s="25">
        <v>151</v>
      </c>
      <c r="D161" s="285" t="s">
        <v>24</v>
      </c>
      <c r="E161" s="286"/>
      <c r="F161" s="287"/>
      <c r="G161" s="87">
        <v>1811.6</v>
      </c>
    </row>
    <row r="162" spans="1:7" s="11" customFormat="1" ht="47.25" customHeight="1" x14ac:dyDescent="0.25">
      <c r="A162" s="80" t="s">
        <v>10</v>
      </c>
      <c r="B162" s="26" t="s">
        <v>101</v>
      </c>
      <c r="C162" s="25">
        <v>151</v>
      </c>
      <c r="D162" s="285" t="s">
        <v>25</v>
      </c>
      <c r="E162" s="286"/>
      <c r="F162" s="287"/>
      <c r="G162" s="87">
        <v>12</v>
      </c>
    </row>
    <row r="163" spans="1:7" s="11" customFormat="1" ht="47.25" customHeight="1" x14ac:dyDescent="0.25">
      <c r="A163" s="101" t="s">
        <v>10</v>
      </c>
      <c r="B163" s="85" t="s">
        <v>95</v>
      </c>
      <c r="C163" s="86">
        <v>151</v>
      </c>
      <c r="D163" s="328" t="s">
        <v>43</v>
      </c>
      <c r="E163" s="329"/>
      <c r="F163" s="330"/>
      <c r="G163" s="111">
        <v>-21.3</v>
      </c>
    </row>
    <row r="164" spans="1:7" s="11" customFormat="1" ht="62.25" customHeight="1" x14ac:dyDescent="0.25">
      <c r="B164" s="60"/>
      <c r="C164" s="60"/>
      <c r="D164" s="351"/>
      <c r="E164" s="351"/>
      <c r="F164" s="351"/>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25:F125"/>
    <mergeCell ref="D126:F126"/>
    <mergeCell ref="D127:F127"/>
    <mergeCell ref="D128:F128"/>
    <mergeCell ref="D129:F129"/>
    <mergeCell ref="D120:F120"/>
    <mergeCell ref="D121:F121"/>
    <mergeCell ref="D122:F122"/>
    <mergeCell ref="D123:F123"/>
    <mergeCell ref="D124:F124"/>
    <mergeCell ref="D114:F114"/>
    <mergeCell ref="D115:F115"/>
    <mergeCell ref="D116:F116"/>
    <mergeCell ref="D117:F117"/>
    <mergeCell ref="D118:F118"/>
    <mergeCell ref="D119:F119"/>
    <mergeCell ref="D110:F110"/>
    <mergeCell ref="D111:F111"/>
    <mergeCell ref="D112:F112"/>
    <mergeCell ref="D113:F113"/>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93:F93"/>
    <mergeCell ref="D94:F94"/>
    <mergeCell ref="D95:F95"/>
    <mergeCell ref="D96:F96"/>
    <mergeCell ref="D89:F89"/>
    <mergeCell ref="D90:F90"/>
    <mergeCell ref="D91:F91"/>
    <mergeCell ref="D92:F92"/>
    <mergeCell ref="D84:F84"/>
    <mergeCell ref="D85:F85"/>
    <mergeCell ref="D86:F86"/>
    <mergeCell ref="D87:F87"/>
    <mergeCell ref="D88:F88"/>
    <mergeCell ref="D81:F81"/>
    <mergeCell ref="D82:F82"/>
    <mergeCell ref="D83:F83"/>
    <mergeCell ref="D78:F78"/>
    <mergeCell ref="D79:F79"/>
    <mergeCell ref="D80:F80"/>
    <mergeCell ref="D72:F72"/>
    <mergeCell ref="D73:F73"/>
    <mergeCell ref="D74:F74"/>
    <mergeCell ref="D75:F75"/>
    <mergeCell ref="D76:F76"/>
    <mergeCell ref="D77:F77"/>
    <mergeCell ref="D70:F70"/>
    <mergeCell ref="D71:F71"/>
    <mergeCell ref="D64:F64"/>
    <mergeCell ref="D65:F65"/>
    <mergeCell ref="D66:F66"/>
    <mergeCell ref="D67:F67"/>
    <mergeCell ref="D68:F68"/>
    <mergeCell ref="D69:F69"/>
    <mergeCell ref="D59:F59"/>
    <mergeCell ref="D60:F60"/>
    <mergeCell ref="D61:F61"/>
    <mergeCell ref="D62:F62"/>
    <mergeCell ref="D63:F63"/>
    <mergeCell ref="D53:F53"/>
    <mergeCell ref="D54:F54"/>
    <mergeCell ref="D55:F55"/>
    <mergeCell ref="D57:F57"/>
    <mergeCell ref="D58:F58"/>
    <mergeCell ref="D47:F47"/>
    <mergeCell ref="D48:F48"/>
    <mergeCell ref="D49:F49"/>
    <mergeCell ref="D50:F50"/>
    <mergeCell ref="D51:F51"/>
    <mergeCell ref="D52:F52"/>
    <mergeCell ref="D41:F41"/>
    <mergeCell ref="D42:F42"/>
    <mergeCell ref="D43:F43"/>
    <mergeCell ref="D44:F44"/>
    <mergeCell ref="D45:F45"/>
    <mergeCell ref="D46:F46"/>
    <mergeCell ref="D36:F36"/>
    <mergeCell ref="D37:F37"/>
    <mergeCell ref="D38:F38"/>
    <mergeCell ref="D39:F39"/>
    <mergeCell ref="D40:F40"/>
    <mergeCell ref="D32:F32"/>
    <mergeCell ref="D33:F33"/>
    <mergeCell ref="D34:F34"/>
    <mergeCell ref="D35:F35"/>
    <mergeCell ref="D26:F26"/>
    <mergeCell ref="D27:F27"/>
    <mergeCell ref="D28:F28"/>
    <mergeCell ref="D29:F29"/>
    <mergeCell ref="D30:F30"/>
    <mergeCell ref="D31:F31"/>
    <mergeCell ref="D21:F21"/>
    <mergeCell ref="D22:F22"/>
    <mergeCell ref="D23:F23"/>
    <mergeCell ref="D24:F24"/>
    <mergeCell ref="D25:F25"/>
    <mergeCell ref="D15:F15"/>
    <mergeCell ref="D16:F16"/>
    <mergeCell ref="D17:F17"/>
    <mergeCell ref="D18:F18"/>
    <mergeCell ref="D19:F19"/>
    <mergeCell ref="D20:F20"/>
    <mergeCell ref="D9:F9"/>
    <mergeCell ref="D10:F10"/>
    <mergeCell ref="D11:F11"/>
    <mergeCell ref="D12:F12"/>
    <mergeCell ref="D13:F13"/>
    <mergeCell ref="D14:F14"/>
    <mergeCell ref="F1:G1"/>
    <mergeCell ref="F2:G2"/>
    <mergeCell ref="F3:G3"/>
    <mergeCell ref="B5:G5"/>
    <mergeCell ref="A8:B8"/>
    <mergeCell ref="D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pc</cp:lastModifiedBy>
  <cp:lastPrinted>2024-06-27T09:34:00Z</cp:lastPrinted>
  <dcterms:created xsi:type="dcterms:W3CDTF">2004-12-15T14:47:08Z</dcterms:created>
  <dcterms:modified xsi:type="dcterms:W3CDTF">2024-06-27T09:34:09Z</dcterms:modified>
</cp:coreProperties>
</file>